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DMS NOTES\NOTES-1\course module -DMS\"/>
    </mc:Choice>
  </mc:AlternateContent>
  <bookViews>
    <workbookView xWindow="0" yWindow="0" windowWidth="20490" windowHeight="8640" activeTab="3"/>
  </bookViews>
  <sheets>
    <sheet name="CLOs-COs" sheetId="3" r:id="rId1"/>
    <sheet name="CO-PO mapping on PIs" sheetId="2" r:id="rId2"/>
    <sheet name="Sheet1" sheetId="4" r:id="rId3"/>
    <sheet name="PAM" sheetId="1"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 roundtripDataSignature="AMtx7mh3lpFDekghMMlHyFAZHRKi1Ao6xg=="/>
    </ext>
  </extLst>
</workbook>
</file>

<file path=xl/calcChain.xml><?xml version="1.0" encoding="utf-8"?>
<calcChain xmlns="http://schemas.openxmlformats.org/spreadsheetml/2006/main">
  <c r="C12" i="1" l="1"/>
  <c r="B12" i="1"/>
  <c r="B11" i="1"/>
  <c r="B10" i="1"/>
  <c r="B13" i="1"/>
  <c r="C13" i="1"/>
  <c r="F108" i="2"/>
  <c r="F109" i="2" s="1"/>
  <c r="M11" i="1" s="1"/>
  <c r="F100" i="2"/>
  <c r="F101" i="2" s="1"/>
  <c r="F93" i="2"/>
  <c r="F94" i="2" s="1"/>
  <c r="F84" i="2"/>
  <c r="F85" i="2" s="1"/>
  <c r="F75" i="2"/>
  <c r="F76" i="2" s="1"/>
  <c r="F70" i="2"/>
  <c r="F71" i="2" s="1"/>
  <c r="F64" i="2"/>
  <c r="F65" i="2" s="1"/>
  <c r="F60" i="2"/>
  <c r="F61" i="2" s="1"/>
  <c r="F52" i="2"/>
  <c r="F53" i="2" s="1"/>
  <c r="F40" i="2"/>
  <c r="F41" i="2" s="1"/>
  <c r="F25" i="2"/>
  <c r="F26" i="2" s="1"/>
  <c r="C11" i="1" s="1"/>
  <c r="F10" i="2"/>
  <c r="F11" i="2" s="1"/>
  <c r="H25" i="2"/>
  <c r="H26" i="2" s="1"/>
  <c r="D108" i="2" l="1"/>
  <c r="D109" i="2" s="1"/>
  <c r="M9" i="1" s="1"/>
  <c r="E108" i="2"/>
  <c r="G108" i="2"/>
  <c r="H108" i="2"/>
  <c r="E100" i="2"/>
  <c r="G100" i="2"/>
  <c r="G101" i="2" s="1"/>
  <c r="H100" i="2"/>
  <c r="D100" i="2"/>
  <c r="D93" i="2"/>
  <c r="E84" i="2"/>
  <c r="G84" i="2"/>
  <c r="H84" i="2"/>
  <c r="D84" i="2"/>
  <c r="D85" i="2" s="1"/>
  <c r="E75" i="2"/>
  <c r="E76" i="2" s="1"/>
  <c r="G75" i="2"/>
  <c r="G76" i="2" s="1"/>
  <c r="H75" i="2"/>
  <c r="H76" i="2" s="1"/>
  <c r="D75" i="2"/>
  <c r="D76" i="2" s="1"/>
  <c r="E70" i="2"/>
  <c r="G70" i="2"/>
  <c r="H70" i="2"/>
  <c r="H71" i="2" s="1"/>
  <c r="D70" i="2"/>
  <c r="D71" i="2" s="1"/>
  <c r="E64" i="2"/>
  <c r="G64" i="2"/>
  <c r="H64" i="2"/>
  <c r="D64" i="2"/>
  <c r="D65" i="2" s="1"/>
  <c r="E60" i="2"/>
  <c r="E61" i="2" s="1"/>
  <c r="G60" i="2"/>
  <c r="H60" i="2"/>
  <c r="D60" i="2"/>
  <c r="E52" i="2"/>
  <c r="G52" i="2"/>
  <c r="H52" i="2"/>
  <c r="D52" i="2"/>
  <c r="D53" i="2" s="1"/>
  <c r="E9" i="1" s="1"/>
  <c r="E40" i="2"/>
  <c r="G40" i="2"/>
  <c r="H40" i="2"/>
  <c r="E25" i="2"/>
  <c r="E26" i="2" s="1"/>
  <c r="C10" i="1" s="1"/>
  <c r="G25" i="2"/>
  <c r="G26" i="2" s="1"/>
  <c r="D40" i="2"/>
  <c r="D41" i="2" s="1"/>
  <c r="D25" i="2"/>
  <c r="D26" i="2" s="1"/>
  <c r="C9" i="1" s="1"/>
  <c r="H101" i="2" l="1"/>
  <c r="H61" i="2"/>
  <c r="G61" i="2"/>
  <c r="H53" i="2"/>
  <c r="E13" i="1" s="1"/>
  <c r="G71" i="2"/>
  <c r="H85" i="2"/>
  <c r="G53" i="2"/>
  <c r="E11" i="1" s="1"/>
  <c r="H65" i="2"/>
  <c r="E71" i="2"/>
  <c r="E101" i="2"/>
  <c r="G41" i="2"/>
  <c r="H41" i="2"/>
  <c r="E53" i="2"/>
  <c r="E10" i="1" s="1"/>
  <c r="G85" i="2"/>
  <c r="H109" i="2"/>
  <c r="M13" i="1" s="1"/>
  <c r="D61" i="2"/>
  <c r="G65" i="2"/>
  <c r="E85" i="2"/>
  <c r="D94" i="2"/>
  <c r="G109" i="2"/>
  <c r="M12" i="1" s="1"/>
  <c r="E65" i="2"/>
  <c r="E41" i="2"/>
  <c r="D101" i="2"/>
  <c r="E109" i="2"/>
  <c r="M10" i="1" s="1"/>
  <c r="I17" i="1"/>
  <c r="I16" i="1" s="1"/>
  <c r="P17" i="1"/>
  <c r="P16" i="1" s="1"/>
  <c r="D10" i="2"/>
  <c r="D11" i="2" s="1"/>
  <c r="B9" i="1" s="1"/>
  <c r="F17" i="1" l="1"/>
  <c r="F16" i="1" s="1"/>
  <c r="D17" i="1"/>
  <c r="D16" i="1" s="1"/>
  <c r="H17" i="1"/>
  <c r="H16" i="1" s="1"/>
  <c r="E17" i="1"/>
  <c r="E16" i="1" s="1"/>
  <c r="M17" i="1"/>
  <c r="M16" i="1" s="1"/>
  <c r="J17" i="1"/>
  <c r="J16" i="1" s="1"/>
  <c r="L17" i="1"/>
  <c r="L16" i="1" s="1"/>
  <c r="G17" i="1"/>
  <c r="G16" i="1" s="1"/>
  <c r="C17" i="1"/>
  <c r="C16" i="1" s="1"/>
  <c r="E10" i="2"/>
  <c r="E11" i="2" s="1"/>
  <c r="G10" i="2"/>
  <c r="G11" i="2" s="1"/>
  <c r="H10" i="2"/>
  <c r="H11" i="2" s="1"/>
  <c r="E93" i="2" l="1"/>
  <c r="G93" i="2"/>
  <c r="H93" i="2"/>
  <c r="H94" i="2" l="1"/>
  <c r="G94" i="2"/>
  <c r="E94" i="2"/>
  <c r="K17" i="1" s="1"/>
  <c r="K16" i="1" s="1"/>
  <c r="B17" i="1"/>
  <c r="B16" i="1" s="1"/>
  <c r="O17" i="1" l="1"/>
  <c r="O16" i="1" s="1"/>
  <c r="N11" i="1"/>
  <c r="N12" i="1"/>
  <c r="N13" i="1"/>
  <c r="N9" i="1"/>
  <c r="N10" i="1"/>
  <c r="N17" i="1" l="1"/>
  <c r="N16" i="1" s="1"/>
</calcChain>
</file>

<file path=xl/sharedStrings.xml><?xml version="1.0" encoding="utf-8"?>
<sst xmlns="http://schemas.openxmlformats.org/spreadsheetml/2006/main" count="371" uniqueCount="212">
  <si>
    <t>Subject Name and Code</t>
  </si>
  <si>
    <t xml:space="preserve">Faculty </t>
  </si>
  <si>
    <t>Program Outcomes</t>
  </si>
  <si>
    <t>Program Specific Outcomes</t>
  </si>
  <si>
    <t>PO1</t>
  </si>
  <si>
    <t>PO2</t>
  </si>
  <si>
    <t>PO3</t>
  </si>
  <si>
    <t>PO4</t>
  </si>
  <si>
    <t>PO5</t>
  </si>
  <si>
    <t>PO6</t>
  </si>
  <si>
    <t>PO7</t>
  </si>
  <si>
    <t>PO8</t>
  </si>
  <si>
    <t>PO9</t>
  </si>
  <si>
    <t>PO10</t>
  </si>
  <si>
    <t>PO11</t>
  </si>
  <si>
    <t>PO12</t>
  </si>
  <si>
    <t>Total</t>
  </si>
  <si>
    <t>PSO1</t>
  </si>
  <si>
    <t>PSO2</t>
  </si>
  <si>
    <t>CO-2(L3)</t>
  </si>
  <si>
    <t>CO-4(L3)</t>
  </si>
  <si>
    <t>CO-5(L3)</t>
  </si>
  <si>
    <t>Competency</t>
  </si>
  <si>
    <r>
      <rPr>
        <b/>
        <sz val="11"/>
        <color theme="1"/>
        <rFont val="Times New Roman"/>
        <family val="1"/>
      </rPr>
      <t xml:space="preserve">PO6. </t>
    </r>
    <r>
      <rPr>
        <sz val="11"/>
        <color theme="1"/>
        <rFont val="Times New Roman"/>
        <family val="1"/>
      </rPr>
      <t xml:space="preserve">                                                                                </t>
    </r>
    <r>
      <rPr>
        <b/>
        <sz val="11"/>
        <color theme="1"/>
        <rFont val="Times New Roman"/>
        <family val="1"/>
      </rPr>
      <t xml:space="preserve"> The engineer and society: </t>
    </r>
    <r>
      <rPr>
        <sz val="11"/>
        <color theme="1"/>
        <rFont val="Times New Roman"/>
        <family val="1"/>
      </rPr>
      <t>Apply reasoning informed by the contextual knowledge to assess societal, health,
safety, legal, and cultural issues and the consequent responsibilities relevant to the professional engineering practice.</t>
    </r>
  </si>
  <si>
    <r>
      <rPr>
        <b/>
        <sz val="11"/>
        <color theme="1"/>
        <rFont val="Times New Roman"/>
        <family val="1"/>
      </rPr>
      <t xml:space="preserve">PO10. </t>
    </r>
    <r>
      <rPr>
        <sz val="11"/>
        <color theme="1"/>
        <rFont val="Times New Roman"/>
        <family val="1"/>
      </rPr>
      <t xml:space="preserve">                                                             </t>
    </r>
    <r>
      <rPr>
        <b/>
        <sz val="11"/>
        <color theme="1"/>
        <rFont val="Times New Roman"/>
        <family val="1"/>
      </rPr>
      <t xml:space="preserve"> Communication:</t>
    </r>
    <r>
      <rPr>
        <sz val="11"/>
        <color theme="1"/>
        <rFont val="Times New Roman"/>
        <family val="1"/>
      </rPr>
      <t xml:space="preserve"> Communicate effectively on complex engineering activities with the engineering community
and with the society at large, such as, being able to comprehend and write effective reports and design documentation,
make effective presentations, and give and receive clear instructions.</t>
    </r>
  </si>
  <si>
    <r>
      <rPr>
        <b/>
        <sz val="11"/>
        <color theme="1"/>
        <rFont val="Times New Roman"/>
        <family val="1"/>
      </rPr>
      <t>PO12.</t>
    </r>
    <r>
      <rPr>
        <sz val="11"/>
        <color theme="1"/>
        <rFont val="Times New Roman"/>
        <family val="1"/>
      </rPr>
      <t xml:space="preserve">                                                                                 </t>
    </r>
    <r>
      <rPr>
        <b/>
        <sz val="11"/>
        <color theme="1"/>
        <rFont val="Times New Roman"/>
        <family val="1"/>
      </rPr>
      <t>Life-long learning:</t>
    </r>
    <r>
      <rPr>
        <sz val="11"/>
        <color theme="1"/>
        <rFont val="Times New Roman"/>
        <family val="1"/>
      </rPr>
      <t xml:space="preserve"> Recognise the need for, and have the preparation and ability to engage in independent and
life-long learning in the broadest context of technological change.</t>
    </r>
  </si>
  <si>
    <t>PSO-1.                                                                           Ability to apply and interpret the acquired mechanical engineering knowledge
for advancement in Industrial, Societal, and Environmental arenas.</t>
  </si>
  <si>
    <t>PSO-2.                                                                           Ability to meet the needs of Industries in the field of design, manufacturing and testing using mechanical engineering software.</t>
  </si>
  <si>
    <t>1.1.1 Apply mathematical techniques such as calculus, linear algebra, and statistics to solve problems</t>
  </si>
  <si>
    <t>1.2.1 Apply laws of natural science to an engineering problem</t>
  </si>
  <si>
    <t xml:space="preserve">2.3 Demonstrate an ability to formulate and interpret a model </t>
  </si>
  <si>
    <t>2.4 Demonstrate an ability to execute
a solution process and analyze results</t>
  </si>
  <si>
    <t>2.2 Demonstrate an ability to formulate a solution plan and methodology for an engineering problem</t>
  </si>
  <si>
    <t>1.1 Demonstrate competence in mathematical modelling</t>
  </si>
  <si>
    <t>1.3 Demonstrate competence in engineering fundamentals</t>
  </si>
  <si>
    <t>2.1.1 Articulate problem statements and identify objectives</t>
  </si>
  <si>
    <t>2.1.2 Identify engineering systems, variables, and parameters to solve the problems</t>
  </si>
  <si>
    <t>2.2.1 Reframe complex problems into interconnected sub-problems</t>
  </si>
  <si>
    <t>2.2.2 Identify, assemble and evaluate information
and resources.</t>
  </si>
  <si>
    <t>2.2.3 Identify existing processes/solution methods for solving the
problem, including forming justified approximations and
assumptions</t>
  </si>
  <si>
    <t>2.2.4 Compare and contrast alternative solution processes to select the best process.</t>
  </si>
  <si>
    <t>2.1.3 Identify the mathematical, engineering and other relevant knowledge that applies to a given problem</t>
  </si>
  <si>
    <t>2.3.1 Combine scientific principles and engineering concepts to
formulate model/s (mathematical or otherwise) of a system or
process that is appropriate in terms of applicability and
required accuracy.</t>
  </si>
  <si>
    <t>2.3.2 Identify assumptions (mathematical and physical) necessary
to allow modeling of a system at the level of accuracy
required.</t>
  </si>
  <si>
    <t>2.4.1 Apply engineering mathematics and computations to solve mathematical models</t>
  </si>
  <si>
    <t>2.4.2 Produce and validate results through skilful use of contemporary engineering tools and models</t>
  </si>
  <si>
    <t>2.4.3 Identify sources of error in the solution process, and limitations of the solution.</t>
  </si>
  <si>
    <t>2.4.4 Extract desired understanding and conclusions consistent with objectives and limitations of the analysis</t>
  </si>
  <si>
    <t>3.1 Demonstrate an ability to define a complex / open-ended problem in engineering terms</t>
  </si>
  <si>
    <t>3.2 Demonstrate an ability to generate a diverse set of alternative design solutions</t>
  </si>
  <si>
    <t>3.3 Demonstrate an ability to select optimal design scheme for further development</t>
  </si>
  <si>
    <t>3.4 Demonstrate an ability to advance an engineering design to defined end state</t>
  </si>
  <si>
    <t>4.1 Demonstrate an ability to conduct investigations of technical issues consistent with their level of knowledge and understanding</t>
  </si>
  <si>
    <t>4.2 Demonstrate an ability to design experiments to solve open ended problems</t>
  </si>
  <si>
    <t>4.3 Demonstrate an ability to analyze data and reach a valid conclusion</t>
  </si>
  <si>
    <r>
      <rPr>
        <b/>
        <sz val="11"/>
        <color theme="1"/>
        <rFont val="Times New Roman"/>
        <family val="1"/>
      </rPr>
      <t>PO5</t>
    </r>
    <r>
      <rPr>
        <sz val="11"/>
        <color theme="1"/>
        <rFont val="Times New Roman"/>
        <family val="1"/>
      </rPr>
      <t xml:space="preserve">                                                                            </t>
    </r>
    <r>
      <rPr>
        <b/>
        <sz val="11"/>
        <color theme="1"/>
        <rFont val="Times New Roman"/>
        <family val="1"/>
      </rPr>
      <t xml:space="preserve"> Modern tool usage</t>
    </r>
    <r>
      <rPr>
        <sz val="11"/>
        <color theme="1"/>
        <rFont val="Times New Roman"/>
        <family val="1"/>
      </rPr>
      <t>: Create, select, and apply appropriate techniques, resources, and modern engineering and IT tools including prediction and modelling to complex engineering activities with an understanding of the limitations.</t>
    </r>
  </si>
  <si>
    <t>5.1 Demonstrate an ability to identify / create modern engineering tools, techniques and resources</t>
  </si>
  <si>
    <t>5.2 Demonstrate an ability to select and apply discipline specific tools, techniques and resources</t>
  </si>
  <si>
    <t>5.3 Demonstrate an ability to evaluate the suitability and limitations of tools used to solve an engineering problem</t>
  </si>
  <si>
    <t>6.1 Demonstrate an ability to describe engineering roles in a broader context, e.g. pertaining to the environment, health, safety, legal and public welfare</t>
  </si>
  <si>
    <t>6.2 Demonstrate an understanding of professional engineering regulations, legislation and standards</t>
  </si>
  <si>
    <r>
      <rPr>
        <b/>
        <sz val="11"/>
        <color theme="1"/>
        <rFont val="Times New Roman"/>
        <family val="1"/>
      </rPr>
      <t>PO7.</t>
    </r>
    <r>
      <rPr>
        <sz val="11"/>
        <color theme="1"/>
        <rFont val="Times New Roman"/>
        <family val="1"/>
      </rPr>
      <t xml:space="preserve">                                                                                    </t>
    </r>
    <r>
      <rPr>
        <b/>
        <sz val="11"/>
        <color theme="1"/>
        <rFont val="Times New Roman"/>
        <family val="1"/>
      </rPr>
      <t xml:space="preserve">Environment and sustainability: </t>
    </r>
    <r>
      <rPr>
        <sz val="11"/>
        <color theme="1"/>
        <rFont val="Times New Roman"/>
        <family val="1"/>
      </rPr>
      <t>Understand the impact of the professional engineering solutions in societal and environmental contexts, and demonstrate the knowledge of, and need for sustainable development.</t>
    </r>
  </si>
  <si>
    <t>7.1 Demonstrate an understanding of the impact of engineering  on social, environmental and in economic contexts</t>
  </si>
  <si>
    <t>7.2 Demonstrate an ability to apply principles of sustainable design and development</t>
  </si>
  <si>
    <r>
      <rPr>
        <b/>
        <sz val="11"/>
        <color theme="1"/>
        <rFont val="Times New Roman"/>
        <family val="1"/>
      </rPr>
      <t>PO8.</t>
    </r>
    <r>
      <rPr>
        <sz val="11"/>
        <color theme="1"/>
        <rFont val="Times New Roman"/>
        <family val="1"/>
      </rPr>
      <t xml:space="preserve">                                                                              </t>
    </r>
    <r>
      <rPr>
        <b/>
        <sz val="11"/>
        <color theme="1"/>
        <rFont val="Times New Roman"/>
        <family val="1"/>
      </rPr>
      <t xml:space="preserve">Ethics: </t>
    </r>
    <r>
      <rPr>
        <sz val="11"/>
        <color theme="1"/>
        <rFont val="Times New Roman"/>
        <family val="1"/>
      </rPr>
      <t>Apply ethical principles and commit to professional ethics and responsibilities and norms of the engineering practice.</t>
    </r>
  </si>
  <si>
    <t>8.1 Demonstrate an ability to recognize ethical dilemmas</t>
  </si>
  <si>
    <t>8.2 Demonstrate an ability to apply the Code of Ethics</t>
  </si>
  <si>
    <r>
      <rPr>
        <b/>
        <sz val="11"/>
        <color theme="1"/>
        <rFont val="Times New Roman"/>
        <family val="1"/>
      </rPr>
      <t>PO9.</t>
    </r>
    <r>
      <rPr>
        <b/>
        <sz val="11"/>
        <color theme="1"/>
        <rFont val="Times New Roman"/>
        <family val="1"/>
      </rPr>
      <t xml:space="preserve">   </t>
    </r>
    <r>
      <rPr>
        <sz val="11"/>
        <color theme="1"/>
        <rFont val="Times New Roman"/>
        <family val="1"/>
      </rPr>
      <t xml:space="preserve"> </t>
    </r>
    <r>
      <rPr>
        <b/>
        <sz val="11"/>
        <color theme="1"/>
        <rFont val="Times New Roman"/>
        <family val="1"/>
      </rPr>
      <t>Individual and team work:</t>
    </r>
    <r>
      <rPr>
        <sz val="11"/>
        <color theme="1"/>
        <rFont val="Times New Roman"/>
        <family val="1"/>
      </rPr>
      <t xml:space="preserve"> Function effectively as an individual, and as a member or leader in diverse teams, and in multidisciplinary settings.</t>
    </r>
  </si>
  <si>
    <t>9.1 Demonstrate an ability to form a team and define a role for each member</t>
  </si>
  <si>
    <t>9.2 Demonstrate effective individual and team operations-- communication, problem solving, conflict resolution and leadership skills</t>
  </si>
  <si>
    <t>9.3 Demonstrate success in a teambased project</t>
  </si>
  <si>
    <t>10.1 Demonstrate an ability to comprehend technical literature and document project work</t>
  </si>
  <si>
    <t>10.2 Demonstrate competence in listening, speaking, and presentation</t>
  </si>
  <si>
    <t>10.3 Demonstrate the ability to integrate different modes of communication</t>
  </si>
  <si>
    <r>
      <rPr>
        <b/>
        <sz val="11"/>
        <color theme="1"/>
        <rFont val="Times New Roman"/>
        <family val="1"/>
      </rPr>
      <t>PO11.</t>
    </r>
    <r>
      <rPr>
        <sz val="11"/>
        <color theme="1"/>
        <rFont val="Times New Roman"/>
        <family val="1"/>
      </rPr>
      <t xml:space="preserve">                                                                              </t>
    </r>
    <r>
      <rPr>
        <b/>
        <sz val="11"/>
        <color theme="1"/>
        <rFont val="Times New Roman"/>
        <family val="1"/>
      </rPr>
      <t>Project management and finance:</t>
    </r>
    <r>
      <rPr>
        <sz val="11"/>
        <color theme="1"/>
        <rFont val="Times New Roman"/>
        <family val="1"/>
      </rPr>
      <t xml:space="preserve"> Demonstrate knowledge and understanding of the engineering and management principles and apply these to one’s own work, as a member and leader in a team, to manage projects and in multidisciplinary environments.</t>
    </r>
  </si>
  <si>
    <t>11.1 Demonstrate an ability to evaluate the economic and financial performance of an engineering activity</t>
  </si>
  <si>
    <t>11.2 Demonstrate an ability to compare and contrast the costs/benefits of alternate proposals for an engineering activity</t>
  </si>
  <si>
    <t>11.3 Demonstrate an ability to plan/manage an engineering activity within time and budget constraints</t>
  </si>
  <si>
    <t>12.1 Demonstrate an ability to identify gaps in knowledge and a strategy to close these gaps</t>
  </si>
  <si>
    <t>12.2 Demonstrate an ability to identify changing trends in engineering knowledge and practice</t>
  </si>
  <si>
    <t>12.3 Demonstrate an ability to identify and access sources for new information</t>
  </si>
  <si>
    <t>12.1.1 Describe the rationale for requirement for continuing professional development</t>
  </si>
  <si>
    <t>12.1.2 Identify deficiencies or gaps in knowledge and demonstrate an ability to source information to close this gap</t>
  </si>
  <si>
    <t>12.2.1 Identify historic points of technological advance in engineering that required practitioners to seek education in order to stay current</t>
  </si>
  <si>
    <t>12.2.2 Recognize the need and be able to clearly explain why it is vitally important to keep current regarding new developments in your field</t>
  </si>
  <si>
    <t>12.3.1 Source and comprehend technical literature and other credible sources of information</t>
  </si>
  <si>
    <t>12.3.2 Analyze sourced technical and popular information for feasibility, viability, sustainability, etc.</t>
  </si>
  <si>
    <t>1.4 Demonstrate competence in engineering fundamentals and specialized engineering knowledge to the program</t>
  </si>
  <si>
    <t>2.1 Demonstrate an ability to identify and formulate complex engineering problem</t>
  </si>
  <si>
    <t>1.3.1 Apply fundamental engineering concepts to solve engineering problems</t>
  </si>
  <si>
    <t>Mapping Grade</t>
  </si>
  <si>
    <t>Course Outcomes (COs):</t>
  </si>
  <si>
    <t>CO1</t>
  </si>
  <si>
    <t>CO2</t>
  </si>
  <si>
    <t>CO3</t>
  </si>
  <si>
    <t>CO4</t>
  </si>
  <si>
    <t>CO5</t>
  </si>
  <si>
    <t>COs</t>
  </si>
  <si>
    <t>RBT</t>
  </si>
  <si>
    <t xml:space="preserve">Students will be able to </t>
  </si>
  <si>
    <t>L3</t>
  </si>
  <si>
    <r>
      <rPr>
        <b/>
        <sz val="12"/>
        <color theme="1"/>
        <rFont val="Times New Roman"/>
        <family val="1"/>
      </rPr>
      <t xml:space="preserve">PO1. </t>
    </r>
    <r>
      <rPr>
        <sz val="12"/>
        <color theme="1"/>
        <rFont val="Times New Roman"/>
        <family val="1"/>
      </rPr>
      <t xml:space="preserve">                                                                    </t>
    </r>
    <r>
      <rPr>
        <b/>
        <sz val="12"/>
        <color theme="1"/>
        <rFont val="Times New Roman"/>
        <family val="1"/>
      </rPr>
      <t>Engineering knowledge</t>
    </r>
    <r>
      <rPr>
        <sz val="12"/>
        <color theme="1"/>
        <rFont val="Times New Roman"/>
        <family val="1"/>
      </rPr>
      <t>: Apply the knowledge of mathematics, science, engineering fundamentals, and an engineering specialisation for the solution of complex engineering problems.</t>
    </r>
  </si>
  <si>
    <r>
      <rPr>
        <b/>
        <sz val="12"/>
        <color theme="1"/>
        <rFont val="Times New Roman"/>
        <family val="1"/>
      </rPr>
      <t>PO 4: Conduct investigations of complex problems:</t>
    </r>
    <r>
      <rPr>
        <sz val="12"/>
        <color theme="1"/>
        <rFont val="Times New Roman"/>
        <family val="1"/>
      </rPr>
      <t xml:space="preserve"> Use research-based knowledge and research methods including design of experiments, analysis and interpretation of data, and synthesis of the information to provide valid conclusions.</t>
    </r>
  </si>
  <si>
    <r>
      <rPr>
        <b/>
        <sz val="12"/>
        <color theme="1"/>
        <rFont val="Times New Roman"/>
        <family val="1"/>
      </rPr>
      <t xml:space="preserve">PO2. </t>
    </r>
    <r>
      <rPr>
        <sz val="12"/>
        <color theme="1"/>
        <rFont val="Times New Roman"/>
        <family val="1"/>
      </rPr>
      <t xml:space="preserve">                                                                      </t>
    </r>
    <r>
      <rPr>
        <b/>
        <sz val="12"/>
        <color theme="1"/>
        <rFont val="Times New Roman"/>
        <family val="1"/>
      </rPr>
      <t xml:space="preserve">  Problem Analysis:</t>
    </r>
    <r>
      <rPr>
        <sz val="12"/>
        <color theme="1"/>
        <rFont val="Times New Roman"/>
        <family val="1"/>
      </rPr>
      <t xml:space="preserve"> Identify, formulate, research literature, and analyse complex engineering problems reaching substantiated conclusions using first principles of mathematics, natural sciences, and engineering sciences.</t>
    </r>
  </si>
  <si>
    <t>POs</t>
  </si>
  <si>
    <t>&lt; 34</t>
  </si>
  <si>
    <t>&gt;= 34</t>
  </si>
  <si>
    <t>&gt;67</t>
  </si>
  <si>
    <t>Ave. CO</t>
  </si>
  <si>
    <t>Course Learning Objectives:</t>
  </si>
  <si>
    <t>CLOs</t>
  </si>
  <si>
    <t xml:space="preserve">Students will </t>
  </si>
  <si>
    <t>Performance Indicators</t>
  </si>
  <si>
    <t>CO-1(L3)</t>
  </si>
  <si>
    <t>CO-3(L3)</t>
  </si>
  <si>
    <t>List of Course Outcomes  (RBT)</t>
  </si>
  <si>
    <t>-</t>
  </si>
  <si>
    <r>
      <rPr>
        <b/>
        <sz val="12"/>
        <color theme="1"/>
        <rFont val="Times New Roman"/>
        <family val="1"/>
      </rPr>
      <t>PO3.</t>
    </r>
    <r>
      <rPr>
        <sz val="12"/>
        <color theme="1"/>
        <rFont val="Times New Roman"/>
        <family val="1"/>
      </rPr>
      <t xml:space="preserve">                                               </t>
    </r>
    <r>
      <rPr>
        <b/>
        <sz val="12"/>
        <color theme="1"/>
        <rFont val="Times New Roman"/>
        <family val="1"/>
      </rPr>
      <t xml:space="preserve"> Design/Development of Solutions</t>
    </r>
    <r>
      <rPr>
        <sz val="12"/>
        <color theme="1"/>
        <rFont val="Times New Roman"/>
        <family val="1"/>
      </rPr>
      <t>: Design solutions for complex engineering problems and design system components or processes that meet the specified needs with appropriate consideration for public health and safety, and cultural, societal, and environmental considerations.</t>
    </r>
  </si>
  <si>
    <t xml:space="preserve">Course Incharge: </t>
  </si>
  <si>
    <t xml:space="preserve">Designation: </t>
  </si>
  <si>
    <t xml:space="preserve">Batch : </t>
  </si>
  <si>
    <t>1.1.2 Apply advanced mathematical techniques to model and solve Mechanical    engineering problems</t>
  </si>
  <si>
    <t>1.2 Demonstrate competence in basic sciences</t>
  </si>
  <si>
    <t>y</t>
  </si>
  <si>
    <t>4.1.1 Define a problem, its scope and importance for purposes of investigation</t>
  </si>
  <si>
    <t>4.1.2 Examine the relevant methods, tools and techniques of experiment design, system calibration, data acquisition, analysis and presentation</t>
  </si>
  <si>
    <t>4.1.3 Apply appropriate instrumentation and/or software tools to make measurements of physical quantities</t>
  </si>
  <si>
    <t>4.1.4 Establish a relationship between measured data and underlying physical principles.</t>
  </si>
  <si>
    <t>4.2.1 Design and develop experimental approach, specify appropriate equipment and procedures</t>
  </si>
  <si>
    <t>4.2.2 Understand the importance of statistical design of experiments and choose an appropriate experimental design plan based on the study objectives</t>
  </si>
  <si>
    <t>4.3.1 Use appropriate procedures, tools and techniques to conduct experiments and collect data</t>
  </si>
  <si>
    <t>4.3.2 Analyze data for trends and correlations, stating possible errors and limitations</t>
  </si>
  <si>
    <t>4.3.3 Represent data (in tabular and/or graphical forms) so as to facilitate analysis and explanation of the data, and drawing of conclusions</t>
  </si>
  <si>
    <t>4.3.4 Synthesize information and knowledge about the problem from the raw data to reach appropriate conclusions</t>
  </si>
  <si>
    <t xml:space="preserve">CO1 </t>
  </si>
  <si>
    <t xml:space="preserve">CO5                                  </t>
  </si>
  <si>
    <t xml:space="preserve">CO3               </t>
  </si>
  <si>
    <t>_</t>
  </si>
  <si>
    <t>DISCRETE MATHEMATICAL STRUCTURE-BCS405A</t>
  </si>
  <si>
    <t>Course Name:DISCRETE MATHEMATICAL STRUCTURE</t>
  </si>
  <si>
    <t>Course Code:-BCS405A</t>
  </si>
  <si>
    <r>
      <t xml:space="preserve">Year of Study: </t>
    </r>
    <r>
      <rPr>
        <b/>
        <sz val="12"/>
        <color theme="1"/>
        <rFont val="Arial"/>
        <family val="2"/>
      </rPr>
      <t>2023-24</t>
    </r>
  </si>
  <si>
    <t>2023-24</t>
  </si>
  <si>
    <t>To help students to understand discrete and continuous mathematical structures.</t>
  </si>
  <si>
    <t>To impart basics of relations and functions.</t>
  </si>
  <si>
    <t>To facilitate students in applying principles of Recurrence Relations to find the generating functions and solve the Recurrence relations</t>
  </si>
  <si>
    <t>To have the knowledge of groups and their properties to understand the importance of algebraic properties relative to various number systems.</t>
  </si>
  <si>
    <t>Apply concepts of logical reasoning and mathematical proof techniques in proving theorems and statements.</t>
  </si>
  <si>
    <t>Demonstrate the application of discrete structures in different fields of computer science</t>
  </si>
  <si>
    <t>Apply the basic concepts of relations, functions and partially ordered sets for computer representations.</t>
  </si>
  <si>
    <t>Solve problems involving recurrence relations and generating functions.</t>
  </si>
  <si>
    <t>Illustrate the fundamental principles of Algebraic structures with the problems related to computer science &amp; engineering.</t>
  </si>
  <si>
    <t>Demonstrate the application of discrete structures in different fields of computer science.</t>
  </si>
  <si>
    <t xml:space="preserve">CO1  </t>
  </si>
  <si>
    <t xml:space="preserve">CO2 </t>
  </si>
  <si>
    <t xml:space="preserve">CO3 </t>
  </si>
  <si>
    <t xml:space="preserve">CO4                   </t>
  </si>
  <si>
    <r>
      <t xml:space="preserve">Use </t>
    </r>
    <r>
      <rPr>
        <sz val="12"/>
        <color theme="1"/>
        <rFont val="Times New Roman"/>
        <family val="1"/>
      </rPr>
      <t xml:space="preserve">Laplace transform and inverse Laplace transform in </t>
    </r>
    <r>
      <rPr>
        <b/>
        <sz val="12"/>
        <color theme="1"/>
        <rFont val="Times New Roman"/>
        <family val="1"/>
      </rPr>
      <t>solving</t>
    </r>
    <r>
      <rPr>
        <sz val="12"/>
        <color theme="1"/>
        <rFont val="Times New Roman"/>
        <family val="1"/>
      </rPr>
      <t xml:space="preserve"> differential/ integral equation arising in network analysis, control systems and other fields of engineering.</t>
    </r>
  </si>
  <si>
    <r>
      <rPr>
        <b/>
        <sz val="12"/>
        <color theme="1"/>
        <rFont val="Times New Roman"/>
        <family val="1"/>
      </rPr>
      <t>Demonstrate</t>
    </r>
    <r>
      <rPr>
        <sz val="12"/>
        <color theme="1"/>
        <rFont val="Times New Roman"/>
        <family val="1"/>
      </rPr>
      <t xml:space="preserve"> Fourier series to study the behaviour of periodic functions and their applications in system communications, digital signal processing and field theory.</t>
    </r>
  </si>
  <si>
    <r>
      <rPr>
        <b/>
        <sz val="12"/>
        <color theme="1"/>
        <rFont val="Times New Roman"/>
        <family val="1"/>
      </rPr>
      <t>Make use</t>
    </r>
    <r>
      <rPr>
        <sz val="12"/>
        <color theme="1"/>
        <rFont val="Times New Roman"/>
        <family val="1"/>
      </rPr>
      <t xml:space="preserve"> of Fourier transform and Z-transform to illustrate discrete/continuous function arising in wave and heat propagation, signals and systems.</t>
    </r>
  </si>
  <si>
    <r>
      <t>Solve</t>
    </r>
    <r>
      <rPr>
        <sz val="12"/>
        <color theme="1"/>
        <rFont val="Times New Roman"/>
        <family val="1"/>
      </rPr>
      <t xml:space="preserve"> first and second order ordinary differential equations arising in engineering problems using single step and multistep numerical methods.</t>
    </r>
  </si>
  <si>
    <r>
      <t xml:space="preserve">Determine </t>
    </r>
    <r>
      <rPr>
        <sz val="12"/>
        <color theme="1"/>
        <rFont val="Times New Roman"/>
        <family val="1"/>
      </rPr>
      <t xml:space="preserve">the extremals of functionals using calculus of variations and </t>
    </r>
    <r>
      <rPr>
        <b/>
        <sz val="12"/>
        <color theme="1"/>
        <rFont val="Times New Roman"/>
        <family val="1"/>
      </rPr>
      <t>solve</t>
    </r>
    <r>
      <rPr>
        <sz val="12"/>
        <color theme="1"/>
        <rFont val="Times New Roman"/>
        <family val="1"/>
      </rPr>
      <t xml:space="preserve"> problems arising in dynamics of rigid bodies and vibrational analysis.</t>
    </r>
  </si>
  <si>
    <t>Calculus (diff and integration)</t>
  </si>
  <si>
    <t>Calculus ( diff , limits and integration).</t>
  </si>
  <si>
    <t>Calculus ( Differentiation)</t>
  </si>
  <si>
    <t>Calculus( Diff and Int)</t>
  </si>
  <si>
    <t>1.1.2 Apply advanced mathematical techniques to model and solve Electronic    engineering problems</t>
  </si>
  <si>
    <t>Laplace Transform</t>
  </si>
  <si>
    <t>Fourier Series</t>
  </si>
  <si>
    <t>Fourier and Z Transform</t>
  </si>
  <si>
    <t>Modified Euler’s, R-K Method, Adams-Bashforth and Milne’s Method</t>
  </si>
  <si>
    <t>1.2 Demonstrate competence in basic
sciences</t>
  </si>
  <si>
    <t>Kinetic ,Potential Energy.</t>
  </si>
  <si>
    <t>Fundamental engineering concepts of LRC circuit to solve engineering Problems</t>
  </si>
  <si>
    <t>Concepts like voltage, current sources in driving point impedance</t>
  </si>
  <si>
    <t>1.4.1 Apply Electronic   engineering concepts to solve engineering problems.</t>
  </si>
  <si>
    <t>Applying Laplace Transform in solving problems of time variant systems such as electrical circuits, control theory.</t>
  </si>
  <si>
    <r>
      <t>Apply Fourier series to study the frequency response of a filter, signals</t>
    </r>
    <r>
      <rPr>
        <sz val="11"/>
        <color theme="1"/>
        <rFont val="Times New Roman"/>
        <family val="1"/>
      </rPr>
      <t>.</t>
    </r>
  </si>
  <si>
    <t>Apply to study the R-C impedances in network analysis.</t>
  </si>
  <si>
    <t xml:space="preserve"> Identify the method to solve (properties)</t>
  </si>
  <si>
    <t>Identify even or odd with different limits</t>
  </si>
  <si>
    <t>Initial and final value theorem</t>
  </si>
  <si>
    <t>Single , multiple step.</t>
  </si>
  <si>
    <t>Brachistochrone ,  Geodesic</t>
  </si>
  <si>
    <t>Initial conditions, function of frequency to time and vice versa. (u,t and s-convolution theorem)</t>
  </si>
  <si>
    <t>Analysis of data transmission system where the signal which is transmitted using Fourier series( apply sine or cosine)</t>
  </si>
  <si>
    <t>n, z and initial conditions</t>
  </si>
  <si>
    <t>Initial conditions, step size, method</t>
  </si>
  <si>
    <t xml:space="preserve"> Functionals are dependent or independent of x, y and derivatives.</t>
  </si>
  <si>
    <t>Definite integral (by parts)</t>
  </si>
  <si>
    <t>Methods of Solving( Taylor’s, Euler’s, RK ,Milne’s and Adams Bashforth method)</t>
  </si>
  <si>
    <t>Kinetic Energy, Potential Energy, Euler’s equation</t>
  </si>
  <si>
    <t>Unit step function and Differential equation ( unknown condition)</t>
  </si>
  <si>
    <t>apply complex problems to obtain a solution using Laplace Transform(analysis of electronic circuit, system modelling)</t>
  </si>
  <si>
    <t>Evaluate using Fourier Series</t>
  </si>
  <si>
    <t>Initial conditions for Difference equation.</t>
  </si>
  <si>
    <t>Initial conditions, step size method</t>
  </si>
  <si>
    <t xml:space="preserve"> Kinetic Energy, Potential Energy, Euler’s equation , Initial conditions</t>
  </si>
  <si>
    <t>Problems on Properties itself, Convolution theorem or other method (partial fraction or completing square )</t>
  </si>
  <si>
    <t>Numerical methods using DE</t>
  </si>
  <si>
    <t xml:space="preserve">Apply Laplace Transform to solve complex problems such as Control engineering , analysis of electronic circuit, system modelling </t>
  </si>
  <si>
    <t>Solution of Differential equation with initial condition using Laplace Transform</t>
  </si>
  <si>
    <t>Apply Fourier Series to determine the response of natural frequency of an undamped system in power electronics.</t>
  </si>
  <si>
    <r>
      <t>Z transform is used in analysis of digital filters, finding frequency response.</t>
    </r>
    <r>
      <rPr>
        <sz val="12"/>
        <color theme="1"/>
        <rFont val="Times New Roman"/>
        <family val="1"/>
      </rPr>
      <t xml:space="preserve"> Apply  FT in modulation and demodulation used in  analog to digital conversion</t>
    </r>
  </si>
  <si>
    <t>Apply  Numerical techniques in signal processing to describe signals</t>
  </si>
  <si>
    <t>Applying the Corrector formula twice and comparing with Milne’s and Adams-Bashforth method.</t>
  </si>
  <si>
    <t xml:space="preserve"> </t>
  </si>
  <si>
    <t>LT for studying in Electronic circuits, Control Engineering.</t>
  </si>
  <si>
    <t xml:space="preserve">Fourier Series to determine the response of natural frequency of an undamped system in power electronics. 
To study circuit analysis, electronics, signal processing etc. Harmonic Analysis is used for filter design, noise and signal analysis and it is also important in power system studies.
</t>
  </si>
  <si>
    <r>
      <t>Z-Transform</t>
    </r>
    <r>
      <rPr>
        <sz val="12"/>
        <color theme="1"/>
        <rFont val="Times New Roman"/>
        <family val="1"/>
      </rPr>
      <t xml:space="preserve">  is used convert a discrete time signal, which is a sequence of real or complex numbers into a complex frequency domain representation. </t>
    </r>
    <r>
      <rPr>
        <b/>
        <sz val="12"/>
        <color theme="1"/>
        <rFont val="Times New Roman"/>
        <family val="1"/>
      </rPr>
      <t xml:space="preserve">Fourier Transform </t>
    </r>
    <r>
      <rPr>
        <sz val="12"/>
        <color theme="1"/>
        <rFont val="Times New Roman"/>
        <family val="1"/>
      </rPr>
      <t>is used in Signal Processing, where it is used as a tool to view a signal in its Spectral Domain representation.</t>
    </r>
  </si>
  <si>
    <t>Matlab, Maple, Sci- lab(DSD</t>
  </si>
  <si>
    <t>1.4.1 Apply CS   engineering concepts to solve engineering problems.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</si>
</sst>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Arial"/>
    </font>
    <font>
      <sz val="11"/>
      <name val="Arial"/>
      <family val="2"/>
    </font>
    <font>
      <b/>
      <sz val="11"/>
      <color theme="1"/>
      <name val="Times New Roman"/>
      <family val="1"/>
    </font>
    <font>
      <b/>
      <sz val="14"/>
      <color theme="1"/>
      <name val="Times New Roman"/>
      <family val="1"/>
    </font>
    <font>
      <sz val="11"/>
      <color theme="1"/>
      <name val="Times New Roman"/>
      <family val="1"/>
    </font>
    <font>
      <sz val="11"/>
      <color theme="1"/>
      <name val="Calibri"/>
      <family val="2"/>
    </font>
    <font>
      <sz val="11"/>
      <color theme="1"/>
      <name val="Times New Roman"/>
      <family val="1"/>
    </font>
    <font>
      <b/>
      <sz val="11"/>
      <color rgb="FF000000"/>
      <name val="Arial"/>
      <family val="2"/>
    </font>
    <font>
      <b/>
      <sz val="11"/>
      <color theme="1"/>
      <name val="Arial"/>
      <family val="2"/>
    </font>
    <font>
      <b/>
      <sz val="12"/>
      <color theme="1"/>
      <name val="Times New Roman"/>
      <family val="1"/>
    </font>
    <font>
      <sz val="12"/>
      <color theme="1"/>
      <name val="Times New Roman"/>
      <family val="1"/>
    </font>
    <font>
      <sz val="12"/>
      <name val="Arial"/>
      <family val="2"/>
    </font>
    <font>
      <b/>
      <sz val="12"/>
      <color theme="1"/>
      <name val="Arial"/>
      <family val="2"/>
    </font>
    <font>
      <sz val="11"/>
      <color theme="1"/>
      <name val="Arial"/>
      <family val="2"/>
    </font>
    <font>
      <b/>
      <sz val="12"/>
      <color theme="1"/>
      <name val="Symbol"/>
      <family val="1"/>
      <charset val="2"/>
    </font>
    <font>
      <b/>
      <sz val="14"/>
      <color theme="1"/>
      <name val="Arial"/>
      <family val="2"/>
    </font>
    <font>
      <b/>
      <sz val="14"/>
      <color theme="1"/>
      <name val="Times New Roman"/>
      <family val="1"/>
    </font>
    <font>
      <sz val="14"/>
      <color theme="1"/>
      <name val="Times New Roman"/>
      <family val="1"/>
    </font>
    <font>
      <b/>
      <sz val="12"/>
      <color rgb="FF000000"/>
      <name val="Times New Roman"/>
      <family val="1"/>
    </font>
    <font>
      <sz val="12"/>
      <color rgb="FF000000"/>
      <name val="Times New Roman"/>
      <family val="1"/>
    </font>
    <font>
      <b/>
      <sz val="10"/>
      <color theme="1"/>
      <name val="Times New Roman"/>
      <family val="1"/>
    </font>
    <font>
      <b/>
      <sz val="10"/>
      <name val="Arial"/>
      <family val="2"/>
    </font>
    <font>
      <sz val="11.5"/>
      <color rgb="FF282829"/>
      <name val="Times New Roman"/>
      <family val="1"/>
    </font>
    <font>
      <sz val="12"/>
      <color theme="1"/>
      <name val="Calibri"/>
      <family val="2"/>
    </font>
  </fonts>
  <fills count="6">
    <fill>
      <patternFill patternType="none"/>
    </fill>
    <fill>
      <patternFill patternType="gray125"/>
    </fill>
    <fill>
      <patternFill patternType="solid">
        <fgColor rgb="FFD9D9D9"/>
        <bgColor rgb="FFD9D9D9"/>
      </patternFill>
    </fill>
    <fill>
      <patternFill patternType="solid">
        <fgColor theme="4" tint="0.79998168889431442"/>
        <bgColor rgb="FF00B050"/>
      </patternFill>
    </fill>
    <fill>
      <patternFill patternType="solid">
        <fgColor theme="4" tint="0.79998168889431442"/>
        <bgColor indexed="64"/>
      </patternFill>
    </fill>
    <fill>
      <patternFill patternType="solid">
        <fgColor theme="0"/>
        <bgColor rgb="FF00B050"/>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top/>
      <bottom style="thin">
        <color rgb="FF000000"/>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medium">
        <color indexed="64"/>
      </bottom>
      <diagonal/>
    </border>
    <border>
      <left style="thin">
        <color rgb="FF000000"/>
      </left>
      <right style="thin">
        <color rgb="FF000000"/>
      </right>
      <top/>
      <bottom style="thin">
        <color indexed="64"/>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top style="thin">
        <color indexed="64"/>
      </top>
      <bottom style="thin">
        <color indexed="64"/>
      </bottom>
      <diagonal/>
    </border>
    <border>
      <left style="medium">
        <color indexed="64"/>
      </left>
      <right style="medium">
        <color indexed="64"/>
      </right>
      <top style="medium">
        <color rgb="FF000000"/>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thin">
        <color rgb="FF000000"/>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23">
    <xf numFmtId="0" fontId="0" fillId="0" borderId="0" xfId="0" applyFont="1" applyAlignment="1"/>
    <xf numFmtId="0" fontId="4" fillId="0" borderId="1" xfId="0" applyFont="1" applyBorder="1" applyAlignment="1">
      <alignment horizontal="center" vertical="top"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0" fontId="4" fillId="0" borderId="1" xfId="0" applyFont="1" applyBorder="1" applyAlignment="1">
      <alignment wrapText="1"/>
    </xf>
    <xf numFmtId="0" fontId="4" fillId="0" borderId="1" xfId="0" applyFont="1" applyBorder="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xf>
    <xf numFmtId="0" fontId="5" fillId="0" borderId="0" xfId="0" applyFont="1" applyAlignment="1">
      <alignment horizontal="center"/>
    </xf>
    <xf numFmtId="0" fontId="0" fillId="0" borderId="0" xfId="0" applyFont="1" applyAlignment="1"/>
    <xf numFmtId="0" fontId="7" fillId="0" borderId="0" xfId="0" applyFont="1" applyAlignment="1">
      <alignment wrapText="1"/>
    </xf>
    <xf numFmtId="0" fontId="8" fillId="0" borderId="1" xfId="0" applyFont="1" applyBorder="1" applyAlignment="1">
      <alignment wrapText="1"/>
    </xf>
    <xf numFmtId="0" fontId="4" fillId="0" borderId="1" xfId="0" applyFont="1" applyBorder="1" applyAlignment="1">
      <alignment horizontal="left" wrapText="1"/>
    </xf>
    <xf numFmtId="0" fontId="6" fillId="0" borderId="1" xfId="0" applyFont="1" applyBorder="1" applyAlignment="1">
      <alignment horizontal="left" vertical="top" wrapText="1"/>
    </xf>
    <xf numFmtId="0" fontId="6" fillId="0" borderId="1" xfId="0" applyFont="1" applyBorder="1" applyAlignment="1">
      <alignment horizontal="left" wrapText="1"/>
    </xf>
    <xf numFmtId="0" fontId="6" fillId="0" borderId="1" xfId="0" applyFont="1" applyBorder="1" applyAlignment="1">
      <alignment horizontal="left" vertical="center" wrapText="1"/>
    </xf>
    <xf numFmtId="0" fontId="4" fillId="0" borderId="5" xfId="0" applyFont="1" applyBorder="1" applyAlignment="1">
      <alignment horizontal="center" vertical="center"/>
    </xf>
    <xf numFmtId="0" fontId="4" fillId="0" borderId="11" xfId="0" applyFont="1" applyBorder="1" applyAlignment="1">
      <alignment horizontal="center" vertical="center"/>
    </xf>
    <xf numFmtId="0" fontId="6" fillId="0" borderId="1" xfId="0" applyFont="1" applyBorder="1" applyAlignment="1">
      <alignment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4" fillId="0" borderId="1" xfId="0" applyFont="1" applyBorder="1" applyAlignment="1">
      <alignment horizontal="left" vertical="center" wrapText="1"/>
    </xf>
    <xf numFmtId="0" fontId="4" fillId="0" borderId="7" xfId="0" applyFont="1" applyBorder="1" applyAlignment="1">
      <alignment horizontal="center" vertical="center"/>
    </xf>
    <xf numFmtId="0" fontId="4" fillId="3" borderId="11" xfId="0" applyFont="1" applyFill="1" applyBorder="1" applyAlignment="1">
      <alignment vertical="center" wrapText="1"/>
    </xf>
    <xf numFmtId="0" fontId="4" fillId="3" borderId="9" xfId="0" applyFont="1" applyFill="1" applyBorder="1" applyAlignment="1"/>
    <xf numFmtId="0" fontId="4" fillId="3" borderId="11" xfId="0" applyFont="1" applyFill="1" applyBorder="1" applyAlignment="1"/>
    <xf numFmtId="0" fontId="4" fillId="0" borderId="7" xfId="0" applyFont="1" applyBorder="1" applyAlignment="1">
      <alignment horizontal="left" vertical="center" wrapText="1"/>
    </xf>
    <xf numFmtId="0" fontId="1" fillId="4" borderId="11" xfId="0" applyFont="1" applyFill="1" applyBorder="1" applyAlignment="1"/>
    <xf numFmtId="0" fontId="4" fillId="3" borderId="9" xfId="0" applyFont="1" applyFill="1" applyBorder="1" applyAlignment="1">
      <alignment vertical="center"/>
    </xf>
    <xf numFmtId="0" fontId="4" fillId="3" borderId="11" xfId="0" applyFont="1" applyFill="1" applyBorder="1" applyAlignment="1">
      <alignment horizontal="center" vertical="center" wrapText="1"/>
    </xf>
    <xf numFmtId="0" fontId="6" fillId="0" borderId="7" xfId="0" applyFont="1" applyBorder="1" applyAlignment="1">
      <alignment horizontal="center" vertical="center" wrapText="1"/>
    </xf>
    <xf numFmtId="0" fontId="4" fillId="3" borderId="11" xfId="0" applyFont="1" applyFill="1" applyBorder="1" applyAlignment="1">
      <alignment horizontal="center" vertical="center"/>
    </xf>
    <xf numFmtId="0" fontId="2" fillId="0" borderId="0" xfId="0" applyFont="1" applyAlignment="1">
      <alignment vertical="center" wrapText="1"/>
    </xf>
    <xf numFmtId="0" fontId="6" fillId="3" borderId="11" xfId="0" applyFont="1" applyFill="1" applyBorder="1" applyAlignment="1">
      <alignment horizontal="center" vertical="center" wrapText="1"/>
    </xf>
    <xf numFmtId="0" fontId="6" fillId="0" borderId="1" xfId="0" applyFont="1" applyBorder="1" applyAlignment="1">
      <alignment horizontal="center" vertical="center"/>
    </xf>
    <xf numFmtId="0" fontId="8" fillId="0" borderId="11" xfId="0" applyFont="1" applyBorder="1" applyAlignment="1">
      <alignment horizontal="center" vertical="center"/>
    </xf>
    <xf numFmtId="0" fontId="4" fillId="3" borderId="0" xfId="0" applyFont="1" applyFill="1" applyBorder="1" applyAlignment="1">
      <alignment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xf>
    <xf numFmtId="0" fontId="4" fillId="3" borderId="0" xfId="0" applyFont="1" applyFill="1" applyBorder="1" applyAlignment="1">
      <alignment vertical="center"/>
    </xf>
    <xf numFmtId="1" fontId="4" fillId="3" borderId="11" xfId="0"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3" borderId="0" xfId="0" applyFont="1" applyFill="1" applyBorder="1" applyAlignment="1"/>
    <xf numFmtId="0" fontId="1" fillId="4" borderId="0" xfId="0" applyFont="1" applyFill="1" applyBorder="1" applyAlignment="1"/>
    <xf numFmtId="0" fontId="1" fillId="4" borderId="14" xfId="0" applyFont="1" applyFill="1" applyBorder="1" applyAlignment="1"/>
    <xf numFmtId="0" fontId="12" fillId="0" borderId="11" xfId="0" applyFont="1" applyBorder="1" applyAlignment="1">
      <alignment horizontal="center" vertical="center"/>
    </xf>
    <xf numFmtId="0" fontId="6" fillId="0" borderId="11" xfId="0" applyFont="1" applyBorder="1" applyAlignment="1">
      <alignment horizontal="left" vertical="center" wrapText="1"/>
    </xf>
    <xf numFmtId="0" fontId="16" fillId="0" borderId="16" xfId="0" applyFont="1" applyBorder="1" applyAlignment="1">
      <alignment vertical="center" wrapText="1"/>
    </xf>
    <xf numFmtId="0" fontId="13" fillId="0" borderId="0" xfId="0" applyFont="1" applyAlignment="1">
      <alignment horizontal="right" vertical="center"/>
    </xf>
    <xf numFmtId="0" fontId="16" fillId="0" borderId="11" xfId="0" applyFont="1" applyBorder="1" applyAlignment="1">
      <alignment vertical="center" wrapText="1"/>
    </xf>
    <xf numFmtId="0" fontId="15" fillId="0" borderId="11" xfId="0" applyFont="1" applyBorder="1" applyAlignment="1"/>
    <xf numFmtId="0" fontId="8" fillId="0" borderId="11" xfId="0" applyFont="1" applyFill="1" applyBorder="1" applyAlignment="1">
      <alignment horizontal="center" vertical="center"/>
    </xf>
    <xf numFmtId="0" fontId="6" fillId="0" borderId="5" xfId="0"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vertical="center"/>
    </xf>
    <xf numFmtId="0" fontId="9" fillId="2" borderId="6" xfId="0" applyFont="1" applyFill="1" applyBorder="1" applyAlignment="1">
      <alignment horizontal="center" wrapText="1"/>
    </xf>
    <xf numFmtId="0" fontId="9" fillId="2" borderId="1" xfId="0" applyFont="1" applyFill="1" applyBorder="1" applyAlignment="1">
      <alignment horizontal="center" wrapText="1"/>
    </xf>
    <xf numFmtId="0" fontId="18" fillId="0" borderId="1" xfId="0" applyFont="1" applyBorder="1" applyAlignment="1">
      <alignment horizontal="center" wrapText="1"/>
    </xf>
    <xf numFmtId="0" fontId="19" fillId="0" borderId="1" xfId="0" applyFont="1" applyBorder="1" applyAlignment="1">
      <alignment horizontal="center" wrapText="1"/>
    </xf>
    <xf numFmtId="0" fontId="19" fillId="0" borderId="1" xfId="0" applyFont="1" applyBorder="1" applyAlignment="1">
      <alignment horizontal="center" vertical="top" wrapText="1"/>
    </xf>
    <xf numFmtId="0" fontId="9" fillId="0" borderId="1" xfId="0" applyFont="1" applyBorder="1" applyAlignment="1">
      <alignment horizontal="center" wrapText="1"/>
    </xf>
    <xf numFmtId="0" fontId="6" fillId="0" borderId="4"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4" fillId="3" borderId="10" xfId="0" applyFont="1" applyFill="1" applyBorder="1" applyAlignment="1"/>
    <xf numFmtId="0" fontId="6" fillId="0" borderId="11" xfId="0" applyFont="1" applyBorder="1" applyAlignment="1">
      <alignment wrapText="1"/>
    </xf>
    <xf numFmtId="0" fontId="6" fillId="0" borderId="11" xfId="0" applyFont="1" applyBorder="1" applyAlignment="1">
      <alignment horizontal="left" wrapText="1"/>
    </xf>
    <xf numFmtId="0" fontId="4" fillId="0" borderId="11" xfId="0" applyFont="1" applyBorder="1" applyAlignment="1">
      <alignment wrapText="1"/>
    </xf>
    <xf numFmtId="0" fontId="4" fillId="0" borderId="11" xfId="0" applyFont="1" applyBorder="1" applyAlignment="1">
      <alignment horizontal="left" vertical="center" wrapText="1"/>
    </xf>
    <xf numFmtId="0" fontId="6" fillId="0" borderId="7" xfId="0" applyFont="1" applyBorder="1" applyAlignment="1">
      <alignment horizontal="center" vertical="center"/>
    </xf>
    <xf numFmtId="0" fontId="6" fillId="0" borderId="11" xfId="0" applyFont="1" applyBorder="1" applyAlignment="1">
      <alignment horizontal="center" vertical="center"/>
    </xf>
    <xf numFmtId="1" fontId="6" fillId="3" borderId="11" xfId="0" applyNumberFormat="1" applyFont="1" applyFill="1" applyBorder="1" applyAlignment="1">
      <alignment horizontal="center" vertical="center" wrapText="1"/>
    </xf>
    <xf numFmtId="0" fontId="6" fillId="0" borderId="12" xfId="0" applyFont="1" applyBorder="1" applyAlignment="1">
      <alignment horizontal="center" vertical="center"/>
    </xf>
    <xf numFmtId="0" fontId="6" fillId="3" borderId="11" xfId="0" applyFont="1" applyFill="1" applyBorder="1" applyAlignment="1">
      <alignment horizontal="center" vertical="center"/>
    </xf>
    <xf numFmtId="0" fontId="6" fillId="0" borderId="13" xfId="0" applyFont="1" applyBorder="1" applyAlignment="1">
      <alignment horizontal="center"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Fill="1" applyBorder="1" applyAlignment="1">
      <alignment horizontal="center" vertical="center"/>
    </xf>
    <xf numFmtId="0" fontId="4" fillId="0" borderId="1" xfId="0" applyFont="1" applyBorder="1" applyAlignment="1">
      <alignment horizontal="center" wrapText="1"/>
    </xf>
    <xf numFmtId="0" fontId="6" fillId="0" borderId="7" xfId="0" applyFont="1" applyBorder="1" applyAlignment="1">
      <alignment vertical="center"/>
    </xf>
    <xf numFmtId="0" fontId="6" fillId="0" borderId="1" xfId="0" applyFont="1" applyBorder="1" applyAlignment="1">
      <alignment vertical="center"/>
    </xf>
    <xf numFmtId="0" fontId="6" fillId="0" borderId="5" xfId="0" applyFont="1" applyBorder="1" applyAlignment="1">
      <alignment vertical="center"/>
    </xf>
    <xf numFmtId="0" fontId="10" fillId="0" borderId="7" xfId="0" applyFont="1" applyBorder="1" applyAlignment="1">
      <alignment horizontal="center" vertical="center"/>
    </xf>
    <xf numFmtId="0" fontId="10" fillId="0" borderId="1" xfId="0" applyFont="1" applyBorder="1" applyAlignment="1">
      <alignment horizontal="center" vertical="center"/>
    </xf>
    <xf numFmtId="0" fontId="0" fillId="0" borderId="0" xfId="0" quotePrefix="1" applyFont="1" applyAlignment="1"/>
    <xf numFmtId="2" fontId="0" fillId="0" borderId="0" xfId="0" applyNumberFormat="1" applyFont="1" applyAlignment="1"/>
    <xf numFmtId="0" fontId="12" fillId="0" borderId="11" xfId="0" applyFont="1" applyBorder="1" applyAlignment="1"/>
    <xf numFmtId="0" fontId="9" fillId="0" borderId="5" xfId="0" applyFont="1" applyBorder="1" applyAlignment="1">
      <alignment horizontal="center" wrapText="1"/>
    </xf>
    <xf numFmtId="0" fontId="0" fillId="0" borderId="0" xfId="0" applyAlignment="1">
      <alignment horizontal="center" vertical="center"/>
    </xf>
    <xf numFmtId="2" fontId="19" fillId="0" borderId="1" xfId="0" applyNumberFormat="1" applyFont="1" applyBorder="1" applyAlignment="1">
      <alignment horizontal="center" wrapText="1"/>
    </xf>
    <xf numFmtId="2" fontId="19" fillId="0" borderId="5" xfId="0" applyNumberFormat="1" applyFont="1" applyBorder="1" applyAlignment="1">
      <alignment horizontal="center" wrapText="1"/>
    </xf>
    <xf numFmtId="0" fontId="19" fillId="0" borderId="5" xfId="0" applyFont="1" applyBorder="1" applyAlignment="1">
      <alignment horizontal="center" wrapText="1"/>
    </xf>
    <xf numFmtId="0" fontId="19" fillId="0" borderId="5" xfId="0" applyFont="1" applyBorder="1" applyAlignment="1">
      <alignment horizontal="center" vertical="top" wrapText="1"/>
    </xf>
    <xf numFmtId="0" fontId="9" fillId="0" borderId="11" xfId="0" applyFont="1" applyBorder="1" applyAlignment="1">
      <alignment horizontal="center" wrapText="1"/>
    </xf>
    <xf numFmtId="0" fontId="18" fillId="0" borderId="11" xfId="0" applyFont="1" applyBorder="1" applyAlignment="1">
      <alignment horizontal="center" vertical="center" wrapText="1"/>
    </xf>
    <xf numFmtId="0" fontId="9" fillId="0" borderId="11" xfId="0" applyFont="1" applyFill="1" applyBorder="1" applyAlignment="1">
      <alignment horizontal="center" wrapText="1"/>
    </xf>
    <xf numFmtId="2" fontId="8" fillId="0" borderId="11" xfId="0" applyNumberFormat="1" applyFont="1" applyBorder="1" applyAlignment="1">
      <alignment horizontal="center" vertical="center"/>
    </xf>
    <xf numFmtId="0" fontId="9" fillId="2" borderId="7" xfId="0" applyFont="1" applyFill="1" applyBorder="1" applyAlignment="1">
      <alignment horizontal="center" wrapText="1"/>
    </xf>
    <xf numFmtId="0" fontId="10" fillId="0" borderId="1" xfId="0" quotePrefix="1" applyFont="1" applyBorder="1" applyAlignment="1">
      <alignment horizontal="center" vertical="center"/>
    </xf>
    <xf numFmtId="0" fontId="0" fillId="0" borderId="0" xfId="0" applyFont="1" applyBorder="1" applyAlignment="1"/>
    <xf numFmtId="0" fontId="8" fillId="0" borderId="0" xfId="0" applyFont="1" applyBorder="1" applyAlignment="1">
      <alignment horizontal="center" vertical="center"/>
    </xf>
    <xf numFmtId="1" fontId="19" fillId="0" borderId="1" xfId="0" applyNumberFormat="1" applyFont="1" applyBorder="1" applyAlignment="1">
      <alignment horizontal="center" wrapText="1"/>
    </xf>
    <xf numFmtId="0" fontId="8" fillId="0" borderId="11" xfId="0" applyFont="1" applyBorder="1" applyAlignment="1"/>
    <xf numFmtId="0" fontId="17" fillId="0" borderId="17" xfId="0" applyFont="1" applyBorder="1" applyAlignment="1">
      <alignment vertical="center" wrapText="1"/>
    </xf>
    <xf numFmtId="0" fontId="17" fillId="0" borderId="18" xfId="0" applyFont="1" applyBorder="1" applyAlignment="1">
      <alignment vertical="center" wrapText="1"/>
    </xf>
    <xf numFmtId="0" fontId="6" fillId="0" borderId="15" xfId="0" applyFont="1" applyBorder="1" applyAlignment="1">
      <alignment horizontal="center" vertical="center"/>
    </xf>
    <xf numFmtId="0" fontId="6" fillId="5" borderId="11" xfId="0" applyFont="1" applyFill="1" applyBorder="1" applyAlignment="1">
      <alignment horizontal="center" vertical="center" wrapText="1"/>
    </xf>
    <xf numFmtId="0" fontId="6" fillId="0" borderId="11" xfId="0" applyFont="1" applyBorder="1" applyAlignment="1">
      <alignment vertical="top" wrapText="1"/>
    </xf>
    <xf numFmtId="0" fontId="6" fillId="0" borderId="5" xfId="0" applyFont="1" applyBorder="1" applyAlignment="1">
      <alignment horizontal="left" vertical="top" wrapText="1"/>
    </xf>
    <xf numFmtId="0" fontId="13" fillId="0" borderId="0" xfId="0" applyFont="1" applyAlignment="1">
      <alignment horizontal="right" vertical="top"/>
    </xf>
    <xf numFmtId="0" fontId="13" fillId="0" borderId="0" xfId="0" applyFont="1" applyAlignment="1">
      <alignment vertical="top"/>
    </xf>
    <xf numFmtId="0" fontId="6" fillId="0" borderId="5" xfId="0" applyFont="1" applyBorder="1" applyAlignment="1">
      <alignment horizontal="left" vertical="center" wrapText="1"/>
    </xf>
    <xf numFmtId="0" fontId="6" fillId="0" borderId="1" xfId="0" applyFont="1" applyBorder="1" applyAlignment="1">
      <alignment horizontal="center" wrapText="1"/>
    </xf>
    <xf numFmtId="0" fontId="6" fillId="0" borderId="20"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10" fillId="0" borderId="24" xfId="0" applyFont="1" applyBorder="1" applyAlignment="1">
      <alignment wrapText="1"/>
    </xf>
    <xf numFmtId="0" fontId="10" fillId="0" borderId="11" xfId="0" applyFont="1" applyBorder="1" applyAlignment="1">
      <alignment wrapText="1"/>
    </xf>
    <xf numFmtId="0" fontId="10" fillId="0" borderId="14" xfId="0" applyFont="1" applyBorder="1" applyAlignment="1">
      <alignment vertical="center" wrapText="1"/>
    </xf>
    <xf numFmtId="0" fontId="10" fillId="0" borderId="11" xfId="0" applyFont="1" applyBorder="1" applyAlignment="1">
      <alignment horizontal="center" vertical="top" wrapText="1"/>
    </xf>
    <xf numFmtId="0" fontId="10" fillId="0" borderId="11" xfId="0" applyFont="1" applyBorder="1" applyAlignment="1"/>
    <xf numFmtId="0" fontId="10" fillId="0" borderId="0" xfId="0" applyFont="1" applyAlignment="1"/>
    <xf numFmtId="0" fontId="10" fillId="0" borderId="0" xfId="0" applyFont="1" applyAlignment="1">
      <alignment wrapText="1"/>
    </xf>
    <xf numFmtId="0" fontId="4" fillId="0" borderId="15" xfId="0" applyFont="1" applyBorder="1" applyAlignment="1">
      <alignment horizontal="center" vertical="center"/>
    </xf>
    <xf numFmtId="0" fontId="4" fillId="0" borderId="5" xfId="0" applyFont="1" applyBorder="1" applyAlignment="1">
      <alignment horizontal="left" vertical="top" wrapText="1"/>
    </xf>
    <xf numFmtId="0" fontId="10" fillId="0" borderId="5" xfId="0" applyFont="1" applyBorder="1" applyAlignment="1">
      <alignment wrapText="1"/>
    </xf>
    <xf numFmtId="0" fontId="4" fillId="0" borderId="8" xfId="0" applyFont="1" applyBorder="1" applyAlignment="1">
      <alignment horizontal="center" vertical="center"/>
    </xf>
    <xf numFmtId="0" fontId="4" fillId="0" borderId="11" xfId="0" applyFont="1" applyBorder="1" applyAlignment="1">
      <alignment horizontal="left" vertical="top" wrapText="1"/>
    </xf>
    <xf numFmtId="0" fontId="4" fillId="0" borderId="11" xfId="0" applyFont="1" applyBorder="1" applyAlignment="1">
      <alignment vertical="top" wrapText="1"/>
    </xf>
    <xf numFmtId="0" fontId="10" fillId="0" borderId="11" xfId="0" applyFont="1" applyBorder="1" applyAlignment="1">
      <alignment horizontal="justify" vertical="center"/>
    </xf>
    <xf numFmtId="0" fontId="4" fillId="0" borderId="13" xfId="0" applyFont="1" applyBorder="1" applyAlignment="1">
      <alignment wrapText="1"/>
    </xf>
    <xf numFmtId="0" fontId="10" fillId="0" borderId="25" xfId="0" applyFont="1" applyBorder="1" applyAlignment="1">
      <alignment vertical="center" wrapText="1"/>
    </xf>
    <xf numFmtId="0" fontId="4" fillId="0" borderId="11" xfId="0" applyFont="1" applyBorder="1" applyAlignment="1">
      <alignment horizontal="left" wrapText="1"/>
    </xf>
    <xf numFmtId="0" fontId="10" fillId="0" borderId="16" xfId="0" applyFont="1" applyBorder="1" applyAlignment="1">
      <alignment vertical="center" wrapText="1"/>
    </xf>
    <xf numFmtId="0" fontId="10" fillId="0" borderId="26" xfId="0" applyFont="1" applyBorder="1" applyAlignment="1">
      <alignment vertical="center" wrapText="1"/>
    </xf>
    <xf numFmtId="0" fontId="10" fillId="0" borderId="27" xfId="0" applyFont="1" applyBorder="1" applyAlignment="1">
      <alignment vertical="center" wrapText="1"/>
    </xf>
    <xf numFmtId="0" fontId="4" fillId="0" borderId="21" xfId="0" applyFont="1" applyBorder="1" applyAlignment="1">
      <alignment horizontal="center" vertical="center" wrapText="1"/>
    </xf>
    <xf numFmtId="0" fontId="4" fillId="0" borderId="10" xfId="0" applyFont="1" applyBorder="1" applyAlignment="1">
      <alignment horizontal="center" vertical="center"/>
    </xf>
    <xf numFmtId="0" fontId="4" fillId="0" borderId="28" xfId="0" applyFont="1" applyBorder="1" applyAlignment="1">
      <alignment horizontal="center" vertical="center"/>
    </xf>
    <xf numFmtId="0" fontId="10" fillId="0" borderId="29" xfId="0" applyFont="1" applyBorder="1" applyAlignment="1">
      <alignment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wrapText="1"/>
    </xf>
    <xf numFmtId="0" fontId="22" fillId="0" borderId="11" xfId="0" applyFont="1" applyBorder="1" applyAlignment="1">
      <alignment wrapText="1"/>
    </xf>
    <xf numFmtId="0" fontId="4" fillId="0" borderId="7" xfId="0" applyFont="1" applyBorder="1" applyAlignment="1">
      <alignment vertical="center"/>
    </xf>
    <xf numFmtId="0" fontId="4" fillId="0" borderId="1" xfId="0" applyFont="1" applyBorder="1" applyAlignment="1">
      <alignment vertical="center"/>
    </xf>
    <xf numFmtId="0" fontId="4" fillId="0" borderId="5" xfId="0" applyFont="1" applyBorder="1" applyAlignment="1">
      <alignment vertical="center"/>
    </xf>
    <xf numFmtId="0" fontId="4" fillId="0" borderId="12" xfId="0" applyFont="1" applyBorder="1" applyAlignment="1">
      <alignment horizontal="center" vertical="center"/>
    </xf>
    <xf numFmtId="0" fontId="4" fillId="0" borderId="11" xfId="0" applyFont="1" applyBorder="1" applyAlignment="1">
      <alignment horizontal="center" vertical="center" wrapText="1"/>
    </xf>
    <xf numFmtId="0" fontId="9" fillId="0" borderId="0" xfId="0" applyFont="1" applyAlignment="1">
      <alignment wrapText="1"/>
    </xf>
    <xf numFmtId="0" fontId="4" fillId="0" borderId="13" xfId="0" applyFont="1" applyBorder="1" applyAlignment="1">
      <alignment horizontal="center" vertical="center"/>
    </xf>
    <xf numFmtId="0" fontId="23" fillId="0" borderId="0" xfId="0" applyFont="1" applyAlignment="1">
      <alignment wrapText="1"/>
    </xf>
    <xf numFmtId="0" fontId="4" fillId="0" borderId="6" xfId="0" applyFont="1" applyBorder="1" applyAlignment="1">
      <alignment horizontal="center" vertical="center"/>
    </xf>
    <xf numFmtId="0" fontId="10" fillId="0" borderId="11" xfId="0" applyFont="1" applyBorder="1" applyAlignment="1">
      <alignment horizontal="center" vertical="center"/>
    </xf>
    <xf numFmtId="0" fontId="10" fillId="0" borderId="7" xfId="0" quotePrefix="1" applyFont="1" applyBorder="1" applyAlignment="1">
      <alignment horizontal="center" vertical="center"/>
    </xf>
    <xf numFmtId="0" fontId="4" fillId="0" borderId="5" xfId="0" applyFont="1" applyBorder="1" applyAlignment="1">
      <alignment vertical="top" wrapText="1"/>
    </xf>
    <xf numFmtId="0" fontId="4" fillId="0" borderId="22" xfId="0" applyFont="1" applyFill="1" applyBorder="1" applyAlignment="1">
      <alignment horizontal="center" vertical="center" wrapText="1"/>
    </xf>
    <xf numFmtId="0" fontId="8" fillId="0" borderId="0" xfId="0" applyFont="1" applyAlignment="1">
      <alignment horizontal="center"/>
    </xf>
    <xf numFmtId="0" fontId="8" fillId="0" borderId="0" xfId="0" applyFont="1" applyAlignment="1">
      <alignment horizontal="center" vertical="top" wrapText="1"/>
    </xf>
    <xf numFmtId="0" fontId="13" fillId="0" borderId="0" xfId="0" applyFont="1" applyAlignment="1">
      <alignment horizontal="center"/>
    </xf>
    <xf numFmtId="0" fontId="9" fillId="0" borderId="11" xfId="0" applyFont="1" applyBorder="1" applyAlignment="1">
      <alignment horizontal="left" vertical="center" wrapText="1"/>
    </xf>
    <xf numFmtId="0" fontId="14" fillId="0" borderId="11" xfId="0" applyFont="1" applyBorder="1" applyAlignment="1">
      <alignment horizontal="left" vertical="center" wrapText="1"/>
    </xf>
    <xf numFmtId="0" fontId="9" fillId="0" borderId="11" xfId="0" applyFont="1" applyBorder="1" applyAlignment="1">
      <alignment horizontal="left" wrapText="1"/>
    </xf>
    <xf numFmtId="0" fontId="15" fillId="0" borderId="0" xfId="0" applyFont="1" applyAlignment="1">
      <alignment horizontal="left"/>
    </xf>
    <xf numFmtId="0" fontId="8" fillId="0" borderId="0" xfId="0" applyFont="1" applyAlignment="1">
      <alignment horizontal="left"/>
    </xf>
    <xf numFmtId="0" fontId="15" fillId="0" borderId="0" xfId="0" applyFont="1" applyAlignment="1">
      <alignment horizontal="left" vertical="center"/>
    </xf>
    <xf numFmtId="0" fontId="9" fillId="0" borderId="14" xfId="0" applyFont="1" applyBorder="1" applyAlignment="1">
      <alignment horizontal="left" vertical="center" wrapText="1"/>
    </xf>
    <xf numFmtId="0" fontId="9" fillId="0" borderId="23" xfId="0" applyFont="1" applyBorder="1" applyAlignment="1">
      <alignment horizontal="left" vertical="center" wrapText="1"/>
    </xf>
    <xf numFmtId="0" fontId="9" fillId="0" borderId="22" xfId="0" applyFont="1" applyBorder="1" applyAlignment="1">
      <alignment horizontal="left" vertical="center" wrapText="1"/>
    </xf>
    <xf numFmtId="0" fontId="8" fillId="0" borderId="14" xfId="0" applyFont="1" applyBorder="1" applyAlignment="1"/>
    <xf numFmtId="0" fontId="8" fillId="0" borderId="23" xfId="0" applyFont="1" applyBorder="1" applyAlignment="1"/>
    <xf numFmtId="0" fontId="8" fillId="0" borderId="22" xfId="0" applyFont="1" applyBorder="1" applyAlignment="1"/>
    <xf numFmtId="0" fontId="12" fillId="0" borderId="11" xfId="0" applyFont="1" applyBorder="1" applyAlignment="1">
      <alignment horizontal="center" vertical="center"/>
    </xf>
    <xf numFmtId="0" fontId="6" fillId="0" borderId="5" xfId="0" applyFont="1" applyBorder="1" applyAlignment="1">
      <alignment horizontal="left" vertical="top" wrapText="1"/>
    </xf>
    <xf numFmtId="0" fontId="6" fillId="0" borderId="8" xfId="0" applyFont="1" applyBorder="1" applyAlignment="1">
      <alignment horizontal="left" vertical="top" wrapText="1"/>
    </xf>
    <xf numFmtId="0" fontId="1" fillId="0" borderId="8" xfId="0" applyFont="1" applyBorder="1"/>
    <xf numFmtId="0" fontId="1" fillId="0" borderId="7" xfId="0" applyFont="1" applyBorder="1"/>
    <xf numFmtId="0" fontId="16" fillId="0" borderId="5" xfId="0" applyFont="1" applyBorder="1" applyAlignment="1">
      <alignment horizontal="center" vertical="center"/>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7" xfId="0" applyFont="1" applyBorder="1" applyAlignment="1">
      <alignment horizontal="left" vertical="top" wrapText="1"/>
    </xf>
    <xf numFmtId="0" fontId="10" fillId="0" borderId="11" xfId="0" applyFont="1" applyBorder="1" applyAlignment="1">
      <alignment horizontal="left" vertical="top" wrapText="1"/>
    </xf>
    <xf numFmtId="0" fontId="6" fillId="0" borderId="11" xfId="0" applyFont="1" applyBorder="1" applyAlignment="1">
      <alignment horizontal="left" vertical="center" wrapText="1"/>
    </xf>
    <xf numFmtId="0" fontId="10" fillId="0" borderId="5" xfId="0" applyFont="1" applyBorder="1" applyAlignment="1">
      <alignment horizontal="left" vertical="center" wrapText="1"/>
    </xf>
    <xf numFmtId="0" fontId="10" fillId="0" borderId="8" xfId="0" applyFont="1" applyBorder="1" applyAlignment="1">
      <alignment horizontal="left" vertical="center" wrapText="1"/>
    </xf>
    <xf numFmtId="0" fontId="11" fillId="0" borderId="8" xfId="0" applyFont="1" applyBorder="1" applyAlignment="1">
      <alignment vertical="center"/>
    </xf>
    <xf numFmtId="0" fontId="10" fillId="0" borderId="5" xfId="0" applyFont="1" applyBorder="1" applyAlignment="1">
      <alignment horizontal="left" vertical="top" wrapText="1"/>
    </xf>
    <xf numFmtId="0" fontId="10" fillId="0" borderId="8" xfId="0" applyFont="1" applyBorder="1" applyAlignment="1">
      <alignment horizontal="left" vertical="top" wrapText="1"/>
    </xf>
    <xf numFmtId="0" fontId="1" fillId="0" borderId="8" xfId="0" applyFont="1" applyBorder="1" applyAlignment="1">
      <alignment vertical="top"/>
    </xf>
    <xf numFmtId="0" fontId="1" fillId="0" borderId="7" xfId="0" applyFont="1" applyBorder="1" applyAlignment="1">
      <alignment vertical="top"/>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11" fillId="0" borderId="7" xfId="0" applyFont="1" applyBorder="1" applyAlignment="1">
      <alignment horizontal="left" vertical="top"/>
    </xf>
    <xf numFmtId="0" fontId="13" fillId="0" borderId="19" xfId="0" applyFont="1" applyBorder="1" applyAlignment="1">
      <alignment horizontal="left" vertical="top"/>
    </xf>
    <xf numFmtId="0" fontId="3" fillId="0" borderId="5" xfId="0" applyFont="1" applyBorder="1" applyAlignment="1">
      <alignment horizontal="center" vertical="center"/>
    </xf>
    <xf numFmtId="0" fontId="12" fillId="0" borderId="0" xfId="0" applyFont="1" applyBorder="1" applyAlignment="1">
      <alignment horizontal="center" vertical="center"/>
    </xf>
    <xf numFmtId="0" fontId="6" fillId="0" borderId="8" xfId="0" applyFont="1" applyBorder="1" applyAlignment="1">
      <alignment horizontal="left" vertical="center" wrapText="1"/>
    </xf>
    <xf numFmtId="0" fontId="4" fillId="0" borderId="8" xfId="0" applyFont="1" applyBorder="1" applyAlignment="1">
      <alignment horizontal="left" vertical="center" wrapText="1"/>
    </xf>
    <xf numFmtId="0" fontId="6" fillId="0" borderId="11" xfId="0" applyFont="1" applyBorder="1" applyAlignment="1">
      <alignment horizontal="center" vertical="center" wrapText="1"/>
    </xf>
    <xf numFmtId="0" fontId="9" fillId="0" borderId="8" xfId="0" applyFont="1" applyBorder="1" applyAlignment="1">
      <alignment horizontal="left" vertical="top" wrapText="1"/>
    </xf>
    <xf numFmtId="0" fontId="11" fillId="0" borderId="8" xfId="0" applyFont="1" applyBorder="1" applyAlignment="1">
      <alignment horizontal="left" vertical="top"/>
    </xf>
    <xf numFmtId="0" fontId="11" fillId="0" borderId="8" xfId="0" applyFont="1" applyBorder="1"/>
    <xf numFmtId="0" fontId="4" fillId="0" borderId="11" xfId="0" applyFont="1" applyBorder="1" applyAlignment="1">
      <alignment horizontal="left" vertical="center" wrapText="1"/>
    </xf>
    <xf numFmtId="0" fontId="4" fillId="0" borderId="11" xfId="0" applyFont="1" applyBorder="1" applyAlignment="1">
      <alignment horizontal="center" vertical="center" wrapText="1"/>
    </xf>
    <xf numFmtId="0" fontId="0" fillId="0" borderId="19" xfId="0" applyFont="1" applyBorder="1" applyAlignment="1">
      <alignment horizontal="left" vertical="top"/>
    </xf>
    <xf numFmtId="0" fontId="4" fillId="0" borderId="5" xfId="0" applyFont="1" applyBorder="1" applyAlignment="1">
      <alignment horizontal="left" vertical="top" wrapText="1"/>
    </xf>
    <xf numFmtId="0" fontId="4" fillId="0" borderId="8" xfId="0" applyFont="1" applyBorder="1" applyAlignment="1">
      <alignment horizontal="left" vertical="top" wrapText="1"/>
    </xf>
    <xf numFmtId="0" fontId="9" fillId="2" borderId="11" xfId="0" applyFont="1" applyFill="1" applyBorder="1" applyAlignment="1">
      <alignment horizontal="center" wrapText="1"/>
    </xf>
    <xf numFmtId="0" fontId="11" fillId="0" borderId="11" xfId="0" applyFont="1" applyBorder="1"/>
    <xf numFmtId="0" fontId="20" fillId="0" borderId="6" xfId="0" applyFont="1" applyBorder="1" applyAlignment="1">
      <alignment horizontal="center" vertical="center" wrapText="1"/>
    </xf>
    <xf numFmtId="0" fontId="21" fillId="0" borderId="3" xfId="0" applyFont="1" applyBorder="1" applyAlignment="1">
      <alignment vertical="center" wrapText="1"/>
    </xf>
    <xf numFmtId="0" fontId="21" fillId="0" borderId="4" xfId="0" applyFont="1" applyBorder="1" applyAlignment="1">
      <alignment vertical="center" wrapText="1"/>
    </xf>
    <xf numFmtId="0" fontId="9" fillId="0" borderId="2"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9" fillId="0" borderId="5" xfId="0" applyFont="1" applyBorder="1" applyAlignment="1">
      <alignment horizontal="center" wrapText="1"/>
    </xf>
    <xf numFmtId="0" fontId="11" fillId="0" borderId="7" xfId="0" applyFont="1" applyBorder="1"/>
    <xf numFmtId="0" fontId="9" fillId="2" borderId="6" xfId="0" applyFont="1" applyFill="1" applyBorder="1" applyAlignment="1">
      <alignment horizontal="center" vertical="center" wrapText="1"/>
    </xf>
    <xf numFmtId="0" fontId="11" fillId="0" borderId="3" xfId="0" applyFont="1" applyBorder="1" applyAlignment="1">
      <alignment vertical="center"/>
    </xf>
    <xf numFmtId="0" fontId="11" fillId="0" borderId="4"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2"/>
  <sheetViews>
    <sheetView zoomScale="87" zoomScaleNormal="87" workbookViewId="0">
      <selection activeCell="I15" sqref="I15"/>
    </sheetView>
  </sheetViews>
  <sheetFormatPr defaultRowHeight="14.25" x14ac:dyDescent="0.2"/>
  <cols>
    <col min="7" max="7" width="12.625" customWidth="1"/>
    <col min="8" max="8" width="11.125" customWidth="1"/>
    <col min="9" max="9" width="58.125" customWidth="1"/>
  </cols>
  <sheetData>
    <row r="2" spans="1:10" ht="44.25" customHeight="1" x14ac:dyDescent="0.25">
      <c r="B2" s="161" t="s">
        <v>139</v>
      </c>
      <c r="C2" s="161"/>
      <c r="D2" s="161"/>
      <c r="E2" s="161"/>
      <c r="G2" s="160" t="s">
        <v>140</v>
      </c>
      <c r="H2" s="160"/>
      <c r="I2" s="49" t="s">
        <v>141</v>
      </c>
    </row>
    <row r="3" spans="1:10" ht="26.25" customHeight="1" x14ac:dyDescent="0.2">
      <c r="B3" s="162" t="s">
        <v>118</v>
      </c>
      <c r="C3" s="162"/>
      <c r="D3" s="162"/>
      <c r="E3" s="162"/>
      <c r="F3" s="162"/>
      <c r="I3" s="110" t="s">
        <v>120</v>
      </c>
      <c r="J3" s="111" t="s">
        <v>142</v>
      </c>
    </row>
    <row r="4" spans="1:10" x14ac:dyDescent="0.2">
      <c r="B4" s="162" t="s">
        <v>119</v>
      </c>
      <c r="C4" s="162"/>
      <c r="D4" s="162"/>
      <c r="E4" s="162"/>
      <c r="F4" s="162"/>
    </row>
    <row r="6" spans="1:10" ht="18" x14ac:dyDescent="0.25">
      <c r="B6" s="166" t="s">
        <v>109</v>
      </c>
      <c r="C6" s="167"/>
      <c r="D6" s="167"/>
      <c r="E6" s="167"/>
      <c r="H6" s="168" t="s">
        <v>91</v>
      </c>
      <c r="I6" s="168"/>
      <c r="J6" s="168"/>
    </row>
    <row r="7" spans="1:10" ht="29.25" customHeight="1" x14ac:dyDescent="0.25">
      <c r="A7" s="87" t="s">
        <v>110</v>
      </c>
      <c r="B7" s="172" t="s">
        <v>111</v>
      </c>
      <c r="C7" s="173"/>
      <c r="D7" s="173"/>
      <c r="E7" s="173"/>
      <c r="F7" s="174"/>
      <c r="H7" s="51" t="s">
        <v>97</v>
      </c>
      <c r="I7" s="46" t="s">
        <v>99</v>
      </c>
      <c r="J7" s="51" t="s">
        <v>98</v>
      </c>
    </row>
    <row r="8" spans="1:10" ht="120" customHeight="1" x14ac:dyDescent="0.2">
      <c r="A8" s="36">
        <v>1</v>
      </c>
      <c r="B8" s="169" t="s">
        <v>143</v>
      </c>
      <c r="C8" s="170"/>
      <c r="D8" s="170"/>
      <c r="E8" s="170"/>
      <c r="F8" s="171"/>
      <c r="H8" s="50" t="s">
        <v>92</v>
      </c>
      <c r="I8" s="104" t="s">
        <v>147</v>
      </c>
      <c r="J8" s="36" t="s">
        <v>100</v>
      </c>
    </row>
    <row r="9" spans="1:10" ht="100.5" customHeight="1" thickBot="1" x14ac:dyDescent="0.25">
      <c r="A9" s="36">
        <v>2</v>
      </c>
      <c r="B9" s="163" t="s">
        <v>144</v>
      </c>
      <c r="C9" s="164"/>
      <c r="D9" s="164"/>
      <c r="E9" s="164"/>
      <c r="F9" s="164"/>
      <c r="H9" s="48" t="s">
        <v>93</v>
      </c>
      <c r="I9" s="105" t="s">
        <v>148</v>
      </c>
      <c r="J9" s="36" t="s">
        <v>100</v>
      </c>
    </row>
    <row r="10" spans="1:10" ht="50.45" customHeight="1" thickBot="1" x14ac:dyDescent="0.25">
      <c r="A10" s="36">
        <v>3</v>
      </c>
      <c r="B10" s="163" t="s">
        <v>145</v>
      </c>
      <c r="C10" s="164"/>
      <c r="D10" s="164"/>
      <c r="E10" s="164"/>
      <c r="F10" s="164"/>
      <c r="H10" s="48" t="s">
        <v>94</v>
      </c>
      <c r="I10" s="105" t="s">
        <v>149</v>
      </c>
      <c r="J10" s="52" t="s">
        <v>100</v>
      </c>
    </row>
    <row r="11" spans="1:10" ht="66" customHeight="1" thickBot="1" x14ac:dyDescent="0.25">
      <c r="A11" s="36">
        <v>4</v>
      </c>
      <c r="B11" s="163" t="s">
        <v>146</v>
      </c>
      <c r="C11" s="164"/>
      <c r="D11" s="164"/>
      <c r="E11" s="164"/>
      <c r="F11" s="164"/>
      <c r="H11" s="48" t="s">
        <v>95</v>
      </c>
      <c r="I11" s="105" t="s">
        <v>150</v>
      </c>
      <c r="J11" s="52" t="s">
        <v>100</v>
      </c>
    </row>
    <row r="12" spans="1:10" ht="57.75" customHeight="1" thickBot="1" x14ac:dyDescent="0.3">
      <c r="A12" s="36">
        <v>5</v>
      </c>
      <c r="B12" s="165"/>
      <c r="C12" s="165"/>
      <c r="D12" s="165"/>
      <c r="E12" s="165"/>
      <c r="F12" s="165"/>
      <c r="H12" s="48" t="s">
        <v>96</v>
      </c>
      <c r="I12" s="105" t="s">
        <v>151</v>
      </c>
      <c r="J12" s="52" t="s">
        <v>100</v>
      </c>
    </row>
  </sheetData>
  <mergeCells count="12">
    <mergeCell ref="B12:F12"/>
    <mergeCell ref="B6:E6"/>
    <mergeCell ref="H6:J6"/>
    <mergeCell ref="B8:F8"/>
    <mergeCell ref="B9:F9"/>
    <mergeCell ref="B10:F10"/>
    <mergeCell ref="B7:F7"/>
    <mergeCell ref="G2:H2"/>
    <mergeCell ref="B2:E2"/>
    <mergeCell ref="B3:F3"/>
    <mergeCell ref="B4:F4"/>
    <mergeCell ref="B11:F11"/>
  </mergeCells>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059"/>
  <sheetViews>
    <sheetView zoomScale="80" zoomScaleNormal="80" workbookViewId="0">
      <pane xSplit="2" ySplit="4" topLeftCell="C107" activePane="bottomRight" state="frozen"/>
      <selection pane="topRight" activeCell="C1" sqref="C1"/>
      <selection pane="bottomLeft" activeCell="A6" sqref="A6"/>
      <selection pane="bottomRight" activeCell="G105" sqref="G105"/>
    </sheetView>
  </sheetViews>
  <sheetFormatPr defaultColWidth="12.625" defaultRowHeight="15" customHeight="1" x14ac:dyDescent="0.2"/>
  <cols>
    <col min="1" max="1" width="36.625" customWidth="1"/>
    <col min="2" max="2" width="29.75" customWidth="1"/>
    <col min="3" max="3" width="29.75" bestFit="1" customWidth="1"/>
    <col min="4" max="4" width="17.125" style="10" customWidth="1"/>
    <col min="5" max="5" width="16.75" customWidth="1"/>
    <col min="6" max="6" width="14.25" style="10" customWidth="1"/>
    <col min="7" max="7" width="17.875" customWidth="1"/>
    <col min="8" max="8" width="18.75" customWidth="1"/>
    <col min="9" max="21" width="7.625" customWidth="1"/>
  </cols>
  <sheetData>
    <row r="2" spans="1:13" ht="15.75" x14ac:dyDescent="0.25">
      <c r="D2" s="103" t="s">
        <v>134</v>
      </c>
      <c r="E2" s="103" t="s">
        <v>93</v>
      </c>
      <c r="F2" s="103" t="s">
        <v>136</v>
      </c>
      <c r="G2" s="103" t="s">
        <v>95</v>
      </c>
      <c r="H2" s="103" t="s">
        <v>135</v>
      </c>
      <c r="J2" s="175" t="s">
        <v>90</v>
      </c>
      <c r="K2" s="175"/>
      <c r="L2" s="175"/>
    </row>
    <row r="3" spans="1:13" ht="14.25" customHeight="1" x14ac:dyDescent="0.2">
      <c r="A3" s="180" t="s">
        <v>104</v>
      </c>
      <c r="B3" s="197" t="s">
        <v>22</v>
      </c>
      <c r="C3" s="197" t="s">
        <v>112</v>
      </c>
      <c r="D3" s="190" t="s">
        <v>147</v>
      </c>
      <c r="E3" s="190" t="s">
        <v>152</v>
      </c>
      <c r="F3" s="190" t="s">
        <v>149</v>
      </c>
      <c r="G3" s="190" t="s">
        <v>150</v>
      </c>
      <c r="H3" s="190" t="s">
        <v>151</v>
      </c>
      <c r="J3" s="36" t="s">
        <v>105</v>
      </c>
      <c r="K3" s="36" t="s">
        <v>106</v>
      </c>
      <c r="L3" s="36" t="s">
        <v>107</v>
      </c>
    </row>
    <row r="4" spans="1:13" ht="132" customHeight="1" x14ac:dyDescent="0.2">
      <c r="A4" s="179"/>
      <c r="B4" s="179"/>
      <c r="C4" s="179"/>
      <c r="D4" s="196"/>
      <c r="E4" s="195"/>
      <c r="F4" s="195"/>
      <c r="G4" s="195"/>
      <c r="H4" s="195"/>
      <c r="J4" s="36">
        <v>1</v>
      </c>
      <c r="K4" s="36">
        <v>2</v>
      </c>
      <c r="L4" s="36">
        <v>3</v>
      </c>
    </row>
    <row r="5" spans="1:13" ht="67.5" customHeight="1" x14ac:dyDescent="0.2">
      <c r="A5" s="186" t="s">
        <v>101</v>
      </c>
      <c r="B5" s="176" t="s">
        <v>33</v>
      </c>
      <c r="C5" s="14" t="s">
        <v>28</v>
      </c>
      <c r="D5" s="107" t="s">
        <v>123</v>
      </c>
      <c r="E5" s="35" t="s">
        <v>123</v>
      </c>
      <c r="F5" s="35" t="s">
        <v>123</v>
      </c>
      <c r="G5" s="35" t="s">
        <v>123</v>
      </c>
      <c r="H5" s="35" t="s">
        <v>123</v>
      </c>
      <c r="J5" s="198"/>
      <c r="K5" s="198"/>
      <c r="L5" s="198"/>
      <c r="M5" s="100"/>
    </row>
    <row r="6" spans="1:13" ht="58.5" customHeight="1" x14ac:dyDescent="0.2">
      <c r="A6" s="187"/>
      <c r="B6" s="183"/>
      <c r="C6" s="14" t="s">
        <v>121</v>
      </c>
      <c r="D6" s="20" t="s">
        <v>123</v>
      </c>
      <c r="E6" s="35" t="s">
        <v>123</v>
      </c>
      <c r="F6" s="35" t="s">
        <v>123</v>
      </c>
      <c r="G6" s="35" t="s">
        <v>123</v>
      </c>
      <c r="H6" s="35" t="s">
        <v>123</v>
      </c>
      <c r="J6" s="101"/>
      <c r="K6" s="101"/>
      <c r="L6" s="101"/>
      <c r="M6" s="100"/>
    </row>
    <row r="7" spans="1:13" ht="47.25" customHeight="1" x14ac:dyDescent="0.2">
      <c r="A7" s="188"/>
      <c r="B7" s="14" t="s">
        <v>122</v>
      </c>
      <c r="C7" s="14" t="s">
        <v>29</v>
      </c>
      <c r="D7" s="20"/>
      <c r="E7" s="35"/>
      <c r="F7" s="35"/>
      <c r="G7" s="7"/>
      <c r="H7" s="35"/>
      <c r="J7" s="101"/>
      <c r="K7" s="101"/>
      <c r="L7" s="101"/>
      <c r="M7" s="100"/>
    </row>
    <row r="8" spans="1:13" ht="45" x14ac:dyDescent="0.2">
      <c r="A8" s="188"/>
      <c r="B8" s="14" t="s">
        <v>34</v>
      </c>
      <c r="C8" s="14" t="s">
        <v>89</v>
      </c>
      <c r="D8" s="20" t="s">
        <v>123</v>
      </c>
      <c r="E8" s="35" t="s">
        <v>123</v>
      </c>
      <c r="F8" s="35" t="s">
        <v>123</v>
      </c>
      <c r="G8" s="35" t="s">
        <v>123</v>
      </c>
      <c r="H8" s="35"/>
    </row>
    <row r="9" spans="1:13" ht="69.75" customHeight="1" x14ac:dyDescent="0.2">
      <c r="A9" s="188"/>
      <c r="B9" s="109" t="s">
        <v>87</v>
      </c>
      <c r="C9" s="158" t="s">
        <v>211</v>
      </c>
      <c r="D9" s="21" t="s">
        <v>123</v>
      </c>
      <c r="E9" s="53" t="s">
        <v>123</v>
      </c>
      <c r="F9" s="53"/>
      <c r="G9" s="53"/>
      <c r="H9" s="53"/>
    </row>
    <row r="10" spans="1:13" ht="36" customHeight="1" x14ac:dyDescent="0.2">
      <c r="A10" s="24"/>
      <c r="B10" s="24"/>
      <c r="C10" s="24"/>
      <c r="D10" s="30">
        <f>(IF(D5="Y",1,0)+IF(D6="Y",1,0)+IF(D7="Y",1,0)+IF(D8="Y",1,0)+IF(D9="Y",1,0))/5*100</f>
        <v>80</v>
      </c>
      <c r="E10" s="30">
        <f>(IF(E5="Y",1,0)+IF(E6="Y",1,0)+IF(E7="Y",1,0)+IF(E8="Y",1,0)+IF(E9="Y",1,0))/5*100</f>
        <v>80</v>
      </c>
      <c r="F10" s="30">
        <f>(IF(F5="Y",1,0)+IF(F6="Y",1,0)+IF(F7="Y",1,0)+IF(F8="Y",1,0)+IF(F9="Y",1,0))/5*100</f>
        <v>60</v>
      </c>
      <c r="G10" s="30">
        <f>(IF(G5="Y",1,0)+IF(G6="Y",1,0)+IF(G7="Y",1,0)+IF(G8="Y",1,0)+IF(G9="Y",1,0))/5*100</f>
        <v>60</v>
      </c>
      <c r="H10" s="30">
        <f>(IF(H5="Y",1,0)+IF(H6="Y",1,0)+IF(H7="Y",1,0)+IF(H8="Y",1,0)+IF(H9="Y",1,0))/5*100</f>
        <v>40</v>
      </c>
    </row>
    <row r="11" spans="1:13" s="10" customFormat="1" ht="36" customHeight="1" x14ac:dyDescent="0.2">
      <c r="A11" s="37"/>
      <c r="B11" s="37"/>
      <c r="C11" s="37"/>
      <c r="D11" s="30">
        <f>IF(OR(D10=0),"-",IF(D10&gt;=67,3,IF(D10&gt;=34,2,IF(D10&lt;34,1))))</f>
        <v>3</v>
      </c>
      <c r="E11" s="30">
        <f t="shared" ref="E11:H11" si="0">IF(OR(E10=0),"-",IF(E10&gt;=67,3,IF(E10&gt;=34,2,IF(E10&lt;34,1))))</f>
        <v>3</v>
      </c>
      <c r="F11" s="30">
        <f t="shared" ref="F11" si="1">IF(OR(F10=0),"-",IF(F10&gt;=67,3,IF(F10&gt;=34,2,IF(F10&lt;34,1))))</f>
        <v>2</v>
      </c>
      <c r="G11" s="30">
        <f t="shared" si="0"/>
        <v>2</v>
      </c>
      <c r="H11" s="30">
        <f t="shared" si="0"/>
        <v>2</v>
      </c>
    </row>
    <row r="12" spans="1:13" ht="54" customHeight="1" x14ac:dyDescent="0.25">
      <c r="A12" s="184" t="s">
        <v>103</v>
      </c>
      <c r="B12" s="185" t="s">
        <v>88</v>
      </c>
      <c r="C12" s="66" t="s">
        <v>35</v>
      </c>
      <c r="D12" s="114" t="s">
        <v>123</v>
      </c>
      <c r="E12" s="115" t="s">
        <v>123</v>
      </c>
      <c r="F12" s="70" t="s">
        <v>123</v>
      </c>
      <c r="G12" s="70" t="s">
        <v>123</v>
      </c>
      <c r="H12" s="70" t="s">
        <v>123</v>
      </c>
    </row>
    <row r="13" spans="1:13" ht="45" x14ac:dyDescent="0.25">
      <c r="A13" s="184"/>
      <c r="B13" s="185"/>
      <c r="C13" s="67" t="s">
        <v>36</v>
      </c>
      <c r="D13" s="116" t="s">
        <v>123</v>
      </c>
      <c r="E13" s="117" t="s">
        <v>123</v>
      </c>
      <c r="F13" s="35" t="s">
        <v>123</v>
      </c>
      <c r="G13" s="35" t="s">
        <v>123</v>
      </c>
      <c r="H13" s="35" t="s">
        <v>123</v>
      </c>
    </row>
    <row r="14" spans="1:13" ht="60" x14ac:dyDescent="0.2">
      <c r="A14" s="184"/>
      <c r="B14" s="185"/>
      <c r="C14" s="47" t="s">
        <v>41</v>
      </c>
      <c r="D14" s="62" t="s">
        <v>123</v>
      </c>
      <c r="E14" s="35" t="s">
        <v>123</v>
      </c>
      <c r="F14" s="35" t="s">
        <v>123</v>
      </c>
      <c r="G14" s="35" t="s">
        <v>123</v>
      </c>
      <c r="H14" s="35" t="s">
        <v>123</v>
      </c>
    </row>
    <row r="15" spans="1:13" ht="50.25" customHeight="1" x14ac:dyDescent="0.2">
      <c r="A15" s="184"/>
      <c r="B15" s="185" t="s">
        <v>32</v>
      </c>
      <c r="C15" s="108" t="s">
        <v>37</v>
      </c>
      <c r="D15" s="116" t="s">
        <v>123</v>
      </c>
      <c r="E15" s="7"/>
      <c r="F15" s="7" t="s">
        <v>123</v>
      </c>
      <c r="G15" s="7" t="s">
        <v>123</v>
      </c>
      <c r="H15" s="53"/>
    </row>
    <row r="16" spans="1:13" ht="50.25" customHeight="1" x14ac:dyDescent="0.25">
      <c r="A16" s="184"/>
      <c r="B16" s="185"/>
      <c r="C16" s="66" t="s">
        <v>38</v>
      </c>
      <c r="D16" s="63" t="s">
        <v>123</v>
      </c>
      <c r="E16" s="53" t="s">
        <v>123</v>
      </c>
      <c r="F16" s="76" t="s">
        <v>123</v>
      </c>
      <c r="G16" s="53" t="s">
        <v>123</v>
      </c>
      <c r="H16" s="78" t="s">
        <v>123</v>
      </c>
    </row>
    <row r="17" spans="1:8" ht="90" x14ac:dyDescent="0.25">
      <c r="A17" s="184"/>
      <c r="B17" s="185"/>
      <c r="C17" s="66" t="s">
        <v>39</v>
      </c>
      <c r="D17" s="140" t="s">
        <v>123</v>
      </c>
      <c r="E17" s="53"/>
      <c r="F17" s="53"/>
      <c r="G17" s="53"/>
      <c r="H17" s="77" t="s">
        <v>123</v>
      </c>
    </row>
    <row r="18" spans="1:8" ht="45" x14ac:dyDescent="0.2">
      <c r="A18" s="184"/>
      <c r="B18" s="185"/>
      <c r="C18" s="47" t="s">
        <v>40</v>
      </c>
      <c r="D18" s="63"/>
      <c r="E18" s="17"/>
      <c r="F18" s="17" t="s">
        <v>123</v>
      </c>
      <c r="G18" s="53"/>
      <c r="H18" s="53"/>
    </row>
    <row r="19" spans="1:8" ht="105" x14ac:dyDescent="0.25">
      <c r="A19" s="184"/>
      <c r="B19" s="185" t="s">
        <v>30</v>
      </c>
      <c r="C19" s="68" t="s">
        <v>42</v>
      </c>
      <c r="D19" s="64"/>
      <c r="E19" s="71"/>
      <c r="F19" s="71"/>
      <c r="G19" s="71"/>
      <c r="H19" s="71"/>
    </row>
    <row r="20" spans="1:8" s="10" customFormat="1" ht="90" x14ac:dyDescent="0.25">
      <c r="A20" s="184"/>
      <c r="B20" s="185"/>
      <c r="C20" s="68" t="s">
        <v>43</v>
      </c>
      <c r="D20" s="64"/>
      <c r="E20" s="18" t="s">
        <v>123</v>
      </c>
      <c r="F20" s="71"/>
      <c r="G20" s="71"/>
      <c r="H20" s="71"/>
    </row>
    <row r="21" spans="1:8" s="10" customFormat="1" ht="60.75" customHeight="1" x14ac:dyDescent="0.2">
      <c r="A21" s="184"/>
      <c r="B21" s="201" t="s">
        <v>31</v>
      </c>
      <c r="C21" s="69" t="s">
        <v>44</v>
      </c>
      <c r="D21" s="159" t="s">
        <v>123</v>
      </c>
      <c r="E21" s="78" t="s">
        <v>123</v>
      </c>
      <c r="F21" s="71"/>
      <c r="G21" s="71"/>
      <c r="H21" s="71"/>
    </row>
    <row r="22" spans="1:8" s="10" customFormat="1" ht="45" x14ac:dyDescent="0.2">
      <c r="A22" s="184"/>
      <c r="B22" s="201"/>
      <c r="C22" s="69" t="s">
        <v>45</v>
      </c>
      <c r="D22" s="145"/>
      <c r="E22" s="18"/>
      <c r="F22" s="71"/>
      <c r="G22" s="18"/>
      <c r="H22" s="71"/>
    </row>
    <row r="23" spans="1:8" s="10" customFormat="1" ht="45" x14ac:dyDescent="0.2">
      <c r="A23" s="184"/>
      <c r="B23" s="201"/>
      <c r="C23" s="69" t="s">
        <v>46</v>
      </c>
      <c r="D23" s="64"/>
      <c r="E23" s="18" t="s">
        <v>123</v>
      </c>
      <c r="F23" s="71"/>
      <c r="G23" s="71"/>
      <c r="H23" s="71" t="s">
        <v>123</v>
      </c>
    </row>
    <row r="24" spans="1:8" s="10" customFormat="1" ht="73.5" customHeight="1" x14ac:dyDescent="0.2">
      <c r="A24" s="184"/>
      <c r="B24" s="201"/>
      <c r="C24" s="69" t="s">
        <v>47</v>
      </c>
      <c r="D24" s="64" t="s">
        <v>123</v>
      </c>
      <c r="E24" s="18" t="s">
        <v>123</v>
      </c>
      <c r="F24" s="71" t="s">
        <v>123</v>
      </c>
      <c r="G24" s="18"/>
      <c r="H24" s="71" t="s">
        <v>123</v>
      </c>
    </row>
    <row r="25" spans="1:8" ht="27" customHeight="1" x14ac:dyDescent="0.25">
      <c r="A25" s="65"/>
      <c r="B25" s="65"/>
      <c r="C25" s="65"/>
      <c r="D25" s="41">
        <f>(IF(D12="Y",1,0)+IF(D13="Y",1,0)+IF(D14="Y",1,0)+IF(D15="Y",1,0)+IF(D16="Y",1,0)+IF(D17="Y",1,0)+IF(D18="Y",1,0)+IF(D19="Y",1,0)+IF(D20="Y",1,0)+IF(D21="Y",1,0)+IF(D22="Y",1,0)+IF(D23="Y",1,0)+IF(D24="Y",1,0))/13*100</f>
        <v>61.53846153846154</v>
      </c>
      <c r="E25" s="41">
        <f t="shared" ref="E25:H25" si="2">(IF(E12="Y",1,0)+IF(E13="Y",1,0)+IF(E14="Y",1,0)+IF(E15="Y",1,0)+IF(E16="Y",1,0)+IF(E17="Y",1,0)+IF(E18="Y",1,0)+IF(E19="Y",1,0)+IF(E20="Y",1,0)+IF(E21="Y",1,0)+IF(E22="Y",1,0)+IF(E23="Y",1,0)+IF(E24="Y",1,0))/13*100</f>
        <v>61.53846153846154</v>
      </c>
      <c r="F25" s="41">
        <f t="shared" ref="F25" si="3">(IF(F12="Y",1,0)+IF(F13="Y",1,0)+IF(F14="Y",1,0)+IF(F15="Y",1,0)+IF(F16="Y",1,0)+IF(F17="Y",1,0)+IF(F18="Y",1,0)+IF(F19="Y",1,0)+IF(F20="Y",1,0)+IF(F21="Y",1,0)+IF(F22="Y",1,0)+IF(F23="Y",1,0)+IF(F24="Y",1,0))/13*100</f>
        <v>53.846153846153847</v>
      </c>
      <c r="G25" s="41">
        <f t="shared" si="2"/>
        <v>38.461538461538467</v>
      </c>
      <c r="H25" s="41">
        <f t="shared" si="2"/>
        <v>53.846153846153847</v>
      </c>
    </row>
    <row r="26" spans="1:8" s="10" customFormat="1" ht="27" customHeight="1" x14ac:dyDescent="0.25">
      <c r="A26" s="25"/>
      <c r="B26" s="25"/>
      <c r="C26" s="25"/>
      <c r="D26" s="30">
        <f>IF(OR(D25=0),"-",IF(D25&gt;=67,3,IF(D25&gt;=34,2,IF(D25&lt;34,1))))</f>
        <v>2</v>
      </c>
      <c r="E26" s="30">
        <f t="shared" ref="E26:H26" si="4">IF(OR(E25=0),"-",IF(E25&gt;=67,3,IF(E25&gt;=34,2,IF(E25&lt;34,1))))</f>
        <v>2</v>
      </c>
      <c r="F26" s="30">
        <f t="shared" ref="F26" si="5">IF(OR(F25=0),"-",IF(F25&gt;=67,3,IF(F25&gt;=34,2,IF(F25&lt;34,1))))</f>
        <v>2</v>
      </c>
      <c r="G26" s="30">
        <f t="shared" si="4"/>
        <v>2</v>
      </c>
      <c r="H26" s="30">
        <f t="shared" si="4"/>
        <v>2</v>
      </c>
    </row>
    <row r="27" spans="1:8" ht="55.5" customHeight="1" x14ac:dyDescent="0.2">
      <c r="A27" s="189" t="s">
        <v>117</v>
      </c>
      <c r="B27" s="193" t="s">
        <v>48</v>
      </c>
      <c r="C27" s="22"/>
      <c r="D27" s="38"/>
      <c r="E27" s="23"/>
      <c r="F27" s="23"/>
      <c r="G27" s="23"/>
      <c r="H27" s="70"/>
    </row>
    <row r="28" spans="1:8" s="10" customFormat="1" ht="55.5" customHeight="1" x14ac:dyDescent="0.2">
      <c r="A28" s="190"/>
      <c r="B28" s="200"/>
      <c r="C28" s="22"/>
      <c r="D28" s="6"/>
      <c r="E28" s="7"/>
      <c r="F28" s="7"/>
      <c r="G28" s="7"/>
      <c r="H28" s="35"/>
    </row>
    <row r="29" spans="1:8" s="10" customFormat="1" ht="55.5" customHeight="1" x14ac:dyDescent="0.2">
      <c r="A29" s="190"/>
      <c r="B29" s="200"/>
      <c r="C29" s="22"/>
      <c r="D29" s="6"/>
      <c r="E29" s="7"/>
      <c r="F29" s="7"/>
      <c r="G29" s="7"/>
      <c r="H29" s="35"/>
    </row>
    <row r="30" spans="1:8" s="10" customFormat="1" x14ac:dyDescent="0.2">
      <c r="A30" s="190"/>
      <c r="B30" s="200"/>
      <c r="C30" s="22"/>
      <c r="D30" s="6"/>
      <c r="E30" s="7"/>
      <c r="F30" s="7"/>
      <c r="G30" s="7"/>
      <c r="H30" s="35"/>
    </row>
    <row r="31" spans="1:8" s="10" customFormat="1" x14ac:dyDescent="0.2">
      <c r="A31" s="190"/>
      <c r="B31" s="200"/>
      <c r="C31" s="22"/>
      <c r="D31" s="6"/>
      <c r="E31" s="7"/>
      <c r="F31" s="7"/>
      <c r="G31" s="7"/>
      <c r="H31" s="35"/>
    </row>
    <row r="32" spans="1:8" s="10" customFormat="1" x14ac:dyDescent="0.2">
      <c r="A32" s="190"/>
      <c r="B32" s="194"/>
      <c r="C32" s="22"/>
      <c r="D32" s="6"/>
      <c r="E32" s="7"/>
      <c r="F32" s="7"/>
      <c r="G32" s="7"/>
      <c r="H32" s="35"/>
    </row>
    <row r="33" spans="1:8" x14ac:dyDescent="0.2">
      <c r="A33" s="190"/>
      <c r="B33" s="193" t="s">
        <v>49</v>
      </c>
      <c r="C33" s="22"/>
      <c r="D33" s="6"/>
      <c r="E33" s="7"/>
      <c r="F33" s="7"/>
      <c r="G33" s="7"/>
      <c r="H33" s="35"/>
    </row>
    <row r="34" spans="1:8" s="10" customFormat="1" ht="45.75" customHeight="1" x14ac:dyDescent="0.2">
      <c r="A34" s="190"/>
      <c r="B34" s="200"/>
      <c r="C34" s="22"/>
      <c r="D34" s="6"/>
      <c r="E34" s="7"/>
      <c r="F34" s="7"/>
      <c r="G34" s="7"/>
      <c r="H34" s="35"/>
    </row>
    <row r="35" spans="1:8" s="10" customFormat="1" ht="45.75" customHeight="1" x14ac:dyDescent="0.2">
      <c r="A35" s="190"/>
      <c r="B35" s="194"/>
      <c r="C35" s="22"/>
      <c r="D35" s="6"/>
      <c r="E35" s="7"/>
      <c r="F35" s="7"/>
      <c r="G35" s="7"/>
      <c r="H35" s="35"/>
    </row>
    <row r="36" spans="1:8" s="10" customFormat="1" x14ac:dyDescent="0.2">
      <c r="A36" s="190"/>
      <c r="B36" s="193" t="s">
        <v>50</v>
      </c>
      <c r="C36" s="22"/>
      <c r="D36" s="6"/>
      <c r="E36" s="7"/>
      <c r="F36" s="7"/>
      <c r="G36" s="7"/>
      <c r="H36" s="35"/>
    </row>
    <row r="37" spans="1:8" s="10" customFormat="1" x14ac:dyDescent="0.2">
      <c r="A37" s="190"/>
      <c r="B37" s="194"/>
      <c r="C37" s="22"/>
      <c r="D37" s="20"/>
      <c r="E37" s="7"/>
      <c r="F37" s="7"/>
      <c r="G37" s="7"/>
      <c r="H37" s="35"/>
    </row>
    <row r="38" spans="1:8" s="10" customFormat="1" x14ac:dyDescent="0.2">
      <c r="A38" s="190"/>
      <c r="B38" s="193" t="s">
        <v>51</v>
      </c>
      <c r="C38" s="22"/>
      <c r="D38" s="6"/>
      <c r="E38" s="7"/>
      <c r="F38" s="7"/>
      <c r="G38" s="7"/>
      <c r="H38" s="35"/>
    </row>
    <row r="39" spans="1:8" s="10" customFormat="1" x14ac:dyDescent="0.2">
      <c r="A39" s="190"/>
      <c r="B39" s="194"/>
      <c r="C39" s="22"/>
      <c r="D39" s="42"/>
      <c r="E39" s="17"/>
      <c r="F39" s="17"/>
      <c r="G39" s="17"/>
      <c r="H39" s="53"/>
    </row>
    <row r="40" spans="1:8" ht="26.25" customHeight="1" x14ac:dyDescent="0.25">
      <c r="A40" s="25"/>
      <c r="B40" s="25"/>
      <c r="C40" s="25"/>
      <c r="D40" s="41">
        <f>(IF(D27="Y",1,0)+IF(D28="Y",1,0)+IF(D29="Y",1,0)+IF(D30="Y",1,0)+IF(D31="Y",1,0)+IF(D32="Y",1,0)+IF(D33="Y",1,0)+IF(D34="Y",1,0)+IF(D35="Y",1,0)+IF(D36="Y",1,0)+IF(D37="Y",1,0)+IF(D38="Y",1,0)+IF(D39="Y",1,0))/13*100</f>
        <v>0</v>
      </c>
      <c r="E40" s="41">
        <f t="shared" ref="E40:H40" si="6">(IF(E27="Y",1,0)+IF(E28="Y",1,0)+IF(E29="Y",1,0)+IF(E30="Y",1,0)+IF(E31="Y",1,0)+IF(E32="Y",1,0)+IF(E33="Y",1,0)+IF(E34="Y",1,0)+IF(E35="Y",1,0)+IF(E36="Y",1,0)+IF(E37="Y",1,0)+IF(E38="Y",1,0)+IF(E39="Y",1,0))/13*100</f>
        <v>0</v>
      </c>
      <c r="F40" s="41">
        <f t="shared" ref="F40" si="7">(IF(F27="Y",1,0)+IF(F28="Y",1,0)+IF(F29="Y",1,0)+IF(F30="Y",1,0)+IF(F31="Y",1,0)+IF(F32="Y",1,0)+IF(F33="Y",1,0)+IF(F34="Y",1,0)+IF(F35="Y",1,0)+IF(F36="Y",1,0)+IF(F37="Y",1,0)+IF(F38="Y",1,0)+IF(F39="Y",1,0))/13*100</f>
        <v>0</v>
      </c>
      <c r="G40" s="41">
        <f t="shared" si="6"/>
        <v>0</v>
      </c>
      <c r="H40" s="72">
        <f t="shared" si="6"/>
        <v>0</v>
      </c>
    </row>
    <row r="41" spans="1:8" s="10" customFormat="1" ht="26.25" customHeight="1" x14ac:dyDescent="0.25">
      <c r="A41" s="25"/>
      <c r="B41" s="25"/>
      <c r="C41" s="25"/>
      <c r="D41" s="30" t="str">
        <f>IF(OR(D40=0),"-",IF(D40&gt;=67,3,IF(D40&gt;=34,2,IF(D40&lt;34,1))))</f>
        <v>-</v>
      </c>
      <c r="E41" s="30" t="str">
        <f t="shared" ref="E41" si="8">IF(OR(E40=0),"-",IF(E40&gt;=67,3,IF(E40&gt;=34,2,IF(E40&lt;34,1))))</f>
        <v>-</v>
      </c>
      <c r="F41" s="30" t="str">
        <f t="shared" ref="F41" si="9">IF(OR(F40=0),"-",IF(F40&gt;=67,3,IF(F40&gt;=34,2,IF(F40&lt;34,1))))</f>
        <v>-</v>
      </c>
      <c r="G41" s="30" t="str">
        <f t="shared" ref="G41" si="10">IF(OR(G40=0),"-",IF(G40&gt;=67,3,IF(G40&gt;=34,2,IF(G40&lt;34,1))))</f>
        <v>-</v>
      </c>
      <c r="H41" s="30" t="str">
        <f t="shared" ref="H41" si="11">IF(OR(H40=0),"-",IF(H40&gt;=67,3,IF(H40&gt;=34,2,IF(H40&lt;34,1))))</f>
        <v>-</v>
      </c>
    </row>
    <row r="42" spans="1:8" ht="60" customHeight="1" x14ac:dyDescent="0.2">
      <c r="A42" s="189" t="s">
        <v>102</v>
      </c>
      <c r="B42" s="193" t="s">
        <v>52</v>
      </c>
      <c r="C42" s="16" t="s">
        <v>124</v>
      </c>
      <c r="D42" s="38"/>
      <c r="E42" s="23"/>
      <c r="F42" s="23"/>
      <c r="G42" s="23"/>
      <c r="H42" s="70"/>
    </row>
    <row r="43" spans="1:8" s="10" customFormat="1" ht="60" x14ac:dyDescent="0.2">
      <c r="A43" s="190"/>
      <c r="B43" s="200"/>
      <c r="C43" s="16" t="s">
        <v>125</v>
      </c>
      <c r="D43" s="20"/>
      <c r="E43" s="35"/>
      <c r="F43" s="7"/>
      <c r="G43" s="7"/>
      <c r="H43" s="35"/>
    </row>
    <row r="44" spans="1:8" s="10" customFormat="1" ht="60" x14ac:dyDescent="0.2">
      <c r="A44" s="190"/>
      <c r="B44" s="200"/>
      <c r="C44" s="16" t="s">
        <v>126</v>
      </c>
      <c r="D44" s="6"/>
      <c r="E44" s="7"/>
      <c r="F44" s="7"/>
      <c r="G44" s="7"/>
      <c r="H44" s="35"/>
    </row>
    <row r="45" spans="1:8" s="10" customFormat="1" ht="45" x14ac:dyDescent="0.2">
      <c r="A45" s="190"/>
      <c r="B45" s="194"/>
      <c r="C45" s="16" t="s">
        <v>127</v>
      </c>
      <c r="D45" s="6"/>
      <c r="E45" s="7"/>
      <c r="F45" s="7"/>
      <c r="G45" s="7"/>
      <c r="H45" s="35"/>
    </row>
    <row r="46" spans="1:8" s="10" customFormat="1" ht="45" x14ac:dyDescent="0.25">
      <c r="A46" s="190"/>
      <c r="B46" s="193" t="s">
        <v>53</v>
      </c>
      <c r="C46" s="15" t="s">
        <v>128</v>
      </c>
      <c r="D46" s="113"/>
      <c r="E46" s="35"/>
      <c r="F46" s="7"/>
      <c r="G46" s="7"/>
      <c r="H46" s="35"/>
    </row>
    <row r="47" spans="1:8" s="10" customFormat="1" ht="75" x14ac:dyDescent="0.25">
      <c r="A47" s="190"/>
      <c r="B47" s="194"/>
      <c r="C47" s="15" t="s">
        <v>129</v>
      </c>
      <c r="D47" s="79"/>
      <c r="E47" s="7"/>
      <c r="F47" s="7"/>
      <c r="G47" s="7"/>
      <c r="H47" s="35"/>
    </row>
    <row r="48" spans="1:8" s="10" customFormat="1" ht="45" x14ac:dyDescent="0.2">
      <c r="A48" s="190"/>
      <c r="B48" s="193" t="s">
        <v>54</v>
      </c>
      <c r="C48" s="16" t="s">
        <v>130</v>
      </c>
      <c r="D48" s="20"/>
      <c r="E48" s="35"/>
      <c r="F48" s="7"/>
      <c r="G48" s="7"/>
      <c r="H48" s="35"/>
    </row>
    <row r="49" spans="1:8" s="10" customFormat="1" ht="45" x14ac:dyDescent="0.2">
      <c r="A49" s="190"/>
      <c r="B49" s="200"/>
      <c r="C49" s="16" t="s">
        <v>131</v>
      </c>
      <c r="D49" s="6"/>
      <c r="E49" s="7"/>
      <c r="F49" s="7"/>
      <c r="G49" s="7"/>
      <c r="H49" s="35"/>
    </row>
    <row r="50" spans="1:8" s="10" customFormat="1" ht="60" x14ac:dyDescent="0.2">
      <c r="A50" s="190"/>
      <c r="B50" s="200"/>
      <c r="C50" s="16" t="s">
        <v>132</v>
      </c>
      <c r="D50" s="6"/>
      <c r="E50" s="7"/>
      <c r="F50" s="7"/>
      <c r="G50" s="7"/>
      <c r="H50" s="35"/>
    </row>
    <row r="51" spans="1:8" s="10" customFormat="1" ht="71.25" customHeight="1" x14ac:dyDescent="0.2">
      <c r="A51" s="190"/>
      <c r="B51" s="200"/>
      <c r="C51" s="112" t="s">
        <v>133</v>
      </c>
      <c r="D51" s="21"/>
      <c r="E51" s="17"/>
      <c r="F51" s="17"/>
      <c r="G51" s="17"/>
      <c r="H51" s="53"/>
    </row>
    <row r="52" spans="1:8" ht="29.25" customHeight="1" x14ac:dyDescent="0.25">
      <c r="A52" s="26"/>
      <c r="B52" s="28"/>
      <c r="C52" s="45"/>
      <c r="D52" s="41">
        <f>(IF(D42="Y",1,0)+IF(D43="Y",1,0)+IF(D44="Y",1,0)+IF(D45="Y",1,0)+IF(D46="Y",1,0)+IF(D47="Y",1,0)+IF(D48="Y",1,0)+IF(D49="Y",1,0)+IF(D50="Y",1,0)+IF(D51="Y",1,0))/10*100</f>
        <v>0</v>
      </c>
      <c r="E52" s="41">
        <f t="shared" ref="E52:H52" si="12">(IF(E42="Y",1,0)+IF(E43="Y",1,0)+IF(E44="Y",1,0)+IF(E45="Y",1,0)+IF(E46="Y",1,0)+IF(E47="Y",1,0)+IF(E48="Y",1,0)+IF(E49="Y",1,0)+IF(E50="Y",1,0)+IF(E51="Y",1,0))/10*100</f>
        <v>0</v>
      </c>
      <c r="F52" s="41">
        <f t="shared" ref="F52" si="13">(IF(F42="Y",1,0)+IF(F43="Y",1,0)+IF(F44="Y",1,0)+IF(F45="Y",1,0)+IF(F46="Y",1,0)+IF(F47="Y",1,0)+IF(F48="Y",1,0)+IF(F49="Y",1,0)+IF(F50="Y",1,0)+IF(F51="Y",1,0))/10*100</f>
        <v>0</v>
      </c>
      <c r="G52" s="41">
        <f t="shared" si="12"/>
        <v>0</v>
      </c>
      <c r="H52" s="72">
        <f t="shared" si="12"/>
        <v>0</v>
      </c>
    </row>
    <row r="53" spans="1:8" s="10" customFormat="1" ht="29.25" customHeight="1" x14ac:dyDescent="0.25">
      <c r="A53" s="43"/>
      <c r="B53" s="44"/>
      <c r="C53" s="44"/>
      <c r="D53" s="30" t="str">
        <f>IF(OR(D52=0),"-",IF(D52&gt;=67,3,IF(D52&gt;=34,2,IF(D52&lt;34,1))))</f>
        <v>-</v>
      </c>
      <c r="E53" s="30" t="str">
        <f t="shared" ref="E53:H53" si="14">IF(OR(E52=0),"-",IF(E52&gt;=67,3,IF(E52&gt;=34,2,IF(E52&lt;34,1))))</f>
        <v>-</v>
      </c>
      <c r="F53" s="30" t="str">
        <f t="shared" ref="F53" si="15">IF(OR(F52=0),"-",IF(F52&gt;=67,3,IF(F52&gt;=34,2,IF(F52&lt;34,1))))</f>
        <v>-</v>
      </c>
      <c r="G53" s="30" t="str">
        <f t="shared" si="14"/>
        <v>-</v>
      </c>
      <c r="H53" s="30" t="str">
        <f t="shared" si="14"/>
        <v>-</v>
      </c>
    </row>
    <row r="54" spans="1:8" x14ac:dyDescent="0.2">
      <c r="A54" s="177" t="s">
        <v>55</v>
      </c>
      <c r="B54" s="200" t="s">
        <v>56</v>
      </c>
      <c r="C54" s="27"/>
      <c r="D54" s="27"/>
      <c r="E54" s="23"/>
      <c r="F54" s="23"/>
      <c r="G54" s="23"/>
      <c r="H54" s="80"/>
    </row>
    <row r="55" spans="1:8" s="10" customFormat="1" ht="57" customHeight="1" x14ac:dyDescent="0.2">
      <c r="A55" s="177"/>
      <c r="B55" s="194"/>
      <c r="C55" s="22"/>
      <c r="D55" s="22"/>
      <c r="E55" s="35"/>
      <c r="F55" s="7"/>
      <c r="G55" s="7"/>
      <c r="H55" s="81"/>
    </row>
    <row r="56" spans="1:8" s="10" customFormat="1" x14ac:dyDescent="0.2">
      <c r="A56" s="177"/>
      <c r="B56" s="193" t="s">
        <v>57</v>
      </c>
      <c r="C56" s="22"/>
      <c r="D56" s="22"/>
      <c r="E56" s="7"/>
      <c r="F56" s="7"/>
      <c r="G56" s="7"/>
      <c r="H56" s="81"/>
    </row>
    <row r="57" spans="1:8" s="10" customFormat="1" ht="45" customHeight="1" x14ac:dyDescent="0.2">
      <c r="A57" s="177"/>
      <c r="B57" s="194"/>
      <c r="C57" s="22"/>
      <c r="D57" s="22"/>
      <c r="E57" s="7"/>
      <c r="F57" s="7"/>
      <c r="G57" s="7"/>
      <c r="H57" s="81"/>
    </row>
    <row r="58" spans="1:8" ht="51.75" customHeight="1" x14ac:dyDescent="0.2">
      <c r="A58" s="191"/>
      <c r="B58" s="193" t="s">
        <v>58</v>
      </c>
      <c r="C58" s="22"/>
      <c r="D58" s="22"/>
      <c r="E58" s="2"/>
      <c r="F58" s="7"/>
      <c r="G58" s="2"/>
      <c r="H58" s="81"/>
    </row>
    <row r="59" spans="1:8" ht="84.75" customHeight="1" x14ac:dyDescent="0.2">
      <c r="A59" s="192"/>
      <c r="B59" s="194"/>
      <c r="C59" s="22"/>
      <c r="D59" s="22"/>
      <c r="E59" s="2"/>
      <c r="F59" s="7"/>
      <c r="G59" s="2"/>
      <c r="H59" s="82"/>
    </row>
    <row r="60" spans="1:8" ht="34.5" customHeight="1" x14ac:dyDescent="0.2">
      <c r="A60" s="29"/>
      <c r="B60" s="29"/>
      <c r="C60" s="29"/>
      <c r="D60" s="41">
        <f>(IF(D54="Y",1,0)+IF(D55="Y",1,0)+IF(D56="Y",1,0)+IF(D57="Y",1,0)+IF(D58="Y",1,0)+IF(D59="Y",1,0))/6*100</f>
        <v>0</v>
      </c>
      <c r="E60" s="41">
        <f t="shared" ref="E60:H60" si="16">(IF(E54="Y",1,0)+IF(E55="Y",1,0)+IF(E56="Y",1,0)+IF(E57="Y",1,0)+IF(E58="Y",1,0)+IF(E59="Y",1,0))/6*100</f>
        <v>0</v>
      </c>
      <c r="F60" s="41">
        <f t="shared" ref="F60" si="17">(IF(F54="Y",1,0)+IF(F55="Y",1,0)+IF(F56="Y",1,0)+IF(F57="Y",1,0)+IF(F58="Y",1,0)+IF(F59="Y",1,0))/6*100</f>
        <v>0</v>
      </c>
      <c r="G60" s="41">
        <f t="shared" si="16"/>
        <v>0</v>
      </c>
      <c r="H60" s="72">
        <f t="shared" si="16"/>
        <v>0</v>
      </c>
    </row>
    <row r="61" spans="1:8" s="10" customFormat="1" ht="34.5" customHeight="1" x14ac:dyDescent="0.2">
      <c r="A61" s="29"/>
      <c r="B61" s="29"/>
      <c r="C61" s="29"/>
      <c r="D61" s="30" t="str">
        <f>IF(OR(D60=0),"-",IF(D60&gt;=67,3,IF(D60&gt;=34,2,IF(D60&lt;34,1))))</f>
        <v>-</v>
      </c>
      <c r="E61" s="30" t="str">
        <f t="shared" ref="E61" si="18">IF(OR(E60=0),"-",IF(E60&gt;=67,3,IF(E60&gt;=34,2,IF(E60&lt;34,1))))</f>
        <v>-</v>
      </c>
      <c r="F61" s="30" t="str">
        <f t="shared" ref="F61" si="19">IF(OR(F60=0),"-",IF(F60&gt;=67,3,IF(F60&gt;=34,2,IF(F60&lt;34,1))))</f>
        <v>-</v>
      </c>
      <c r="G61" s="30" t="str">
        <f t="shared" ref="G61" si="20">IF(OR(G60=0),"-",IF(G60&gt;=67,3,IF(G60&gt;=34,2,IF(G60&lt;34,1))))</f>
        <v>-</v>
      </c>
      <c r="H61" s="30" t="str">
        <f t="shared" ref="H61" si="21">IF(OR(H60=0),"-",IF(H60&gt;=67,3,IF(H60&gt;=34,2,IF(H60&lt;34,1))))</f>
        <v>-</v>
      </c>
    </row>
    <row r="62" spans="1:8" ht="60" x14ac:dyDescent="0.25">
      <c r="A62" s="176" t="s">
        <v>23</v>
      </c>
      <c r="B62" s="3" t="s">
        <v>59</v>
      </c>
      <c r="C62" s="13"/>
      <c r="D62" s="31"/>
      <c r="E62" s="23"/>
      <c r="F62" s="23"/>
      <c r="G62" s="23"/>
      <c r="H62" s="31"/>
    </row>
    <row r="63" spans="1:8" ht="45" x14ac:dyDescent="0.2">
      <c r="A63" s="179"/>
      <c r="B63" s="22" t="s">
        <v>60</v>
      </c>
      <c r="C63" s="16"/>
      <c r="D63" s="6"/>
      <c r="E63" s="7"/>
      <c r="F63" s="7"/>
      <c r="G63" s="7"/>
      <c r="H63" s="53"/>
    </row>
    <row r="64" spans="1:8" ht="29.25" customHeight="1" x14ac:dyDescent="0.2">
      <c r="A64" s="29"/>
      <c r="B64" s="29"/>
      <c r="C64" s="29"/>
      <c r="D64" s="41">
        <f>(IF(D62="Y",1,0)+IF(D63="Y",1,0))/2*100</f>
        <v>0</v>
      </c>
      <c r="E64" s="41">
        <f t="shared" ref="E64:H64" si="22">(IF(E62="Y",1,0)+IF(E63="Y",1,0))/2*100</f>
        <v>0</v>
      </c>
      <c r="F64" s="41">
        <f t="shared" ref="F64" si="23">(IF(F62="Y",1,0)+IF(F63="Y",1,0))/2*100</f>
        <v>0</v>
      </c>
      <c r="G64" s="41">
        <f t="shared" si="22"/>
        <v>0</v>
      </c>
      <c r="H64" s="72">
        <f t="shared" si="22"/>
        <v>0</v>
      </c>
    </row>
    <row r="65" spans="1:8" s="10" customFormat="1" ht="29.25" customHeight="1" x14ac:dyDescent="0.2">
      <c r="A65" s="29"/>
      <c r="B65" s="29"/>
      <c r="C65" s="29"/>
      <c r="D65" s="30" t="str">
        <f>IF(OR(D64=0),"-",IF(D64&gt;=67,3,IF(D64&gt;=34,2,IF(D64&lt;34,1))))</f>
        <v>-</v>
      </c>
      <c r="E65" s="30" t="str">
        <f t="shared" ref="E65" si="24">IF(OR(E64=0),"-",IF(E64&gt;=67,3,IF(E64&gt;=34,2,IF(E64&lt;34,1))))</f>
        <v>-</v>
      </c>
      <c r="F65" s="30" t="str">
        <f t="shared" ref="F65" si="25">IF(OR(F64=0),"-",IF(F64&gt;=67,3,IF(F64&gt;=34,2,IF(F64&lt;34,1))))</f>
        <v>-</v>
      </c>
      <c r="G65" s="30" t="str">
        <f t="shared" ref="G65" si="26">IF(OR(G64=0),"-",IF(G64&gt;=67,3,IF(G64&gt;=34,2,IF(G64&lt;34,1))))</f>
        <v>-</v>
      </c>
      <c r="H65" s="30" t="str">
        <f t="shared" ref="H65" si="27">IF(OR(H64=0),"-",IF(H64&gt;=67,3,IF(H64&gt;=34,2,IF(H64&lt;34,1))))</f>
        <v>-</v>
      </c>
    </row>
    <row r="66" spans="1:8" ht="60" customHeight="1" x14ac:dyDescent="0.2">
      <c r="A66" s="176" t="s">
        <v>61</v>
      </c>
      <c r="B66" s="181" t="s">
        <v>62</v>
      </c>
      <c r="C66" s="16"/>
      <c r="D66" s="31"/>
      <c r="E66" s="23"/>
      <c r="F66" s="23"/>
      <c r="G66" s="23"/>
      <c r="H66" s="70"/>
    </row>
    <row r="67" spans="1:8" s="10" customFormat="1" x14ac:dyDescent="0.2">
      <c r="A67" s="177"/>
      <c r="B67" s="182"/>
      <c r="C67" s="16"/>
      <c r="D67" s="20"/>
      <c r="E67" s="7"/>
      <c r="F67" s="7"/>
      <c r="G67" s="7"/>
      <c r="H67" s="35"/>
    </row>
    <row r="68" spans="1:8" x14ac:dyDescent="0.2">
      <c r="A68" s="178"/>
      <c r="B68" s="181" t="s">
        <v>63</v>
      </c>
      <c r="C68" s="16"/>
      <c r="D68" s="20"/>
      <c r="E68" s="7"/>
      <c r="F68" s="7"/>
      <c r="G68" s="7"/>
      <c r="H68" s="35"/>
    </row>
    <row r="69" spans="1:8" ht="88.5" customHeight="1" x14ac:dyDescent="0.2">
      <c r="A69" s="179"/>
      <c r="B69" s="182"/>
      <c r="C69" s="16"/>
      <c r="D69" s="21"/>
      <c r="E69" s="17"/>
      <c r="F69" s="17"/>
      <c r="G69" s="17"/>
      <c r="H69" s="53"/>
    </row>
    <row r="70" spans="1:8" ht="25.5" customHeight="1" x14ac:dyDescent="0.2">
      <c r="A70" s="29"/>
      <c r="B70" s="29"/>
      <c r="C70" s="29"/>
      <c r="D70" s="41">
        <f>(IF(D66="Y",1,0)+IF(D67="Y",1,0)+IF(D68="Y",1,0)+IF(D69="Y",1,0))/4*100</f>
        <v>0</v>
      </c>
      <c r="E70" s="41">
        <f t="shared" ref="E70:H70" si="28">(IF(E66="Y",1,0)+IF(E67="Y",1,0)+IF(E68="Y",1,0)+IF(E69="Y",1,0))/4*100</f>
        <v>0</v>
      </c>
      <c r="F70" s="41">
        <f t="shared" ref="F70" si="29">(IF(F66="Y",1,0)+IF(F67="Y",1,0)+IF(F68="Y",1,0)+IF(F69="Y",1,0))/4*100</f>
        <v>0</v>
      </c>
      <c r="G70" s="41">
        <f t="shared" si="28"/>
        <v>0</v>
      </c>
      <c r="H70" s="72">
        <f t="shared" si="28"/>
        <v>0</v>
      </c>
    </row>
    <row r="71" spans="1:8" s="10" customFormat="1" ht="25.5" customHeight="1" x14ac:dyDescent="0.2">
      <c r="A71" s="29"/>
      <c r="B71" s="29"/>
      <c r="C71" s="29"/>
      <c r="D71" s="30" t="str">
        <f>IF(OR(D70=0),"-",IF(D70&gt;=67,3,IF(D70&gt;=34,2,IF(D70&lt;34,1))))</f>
        <v>-</v>
      </c>
      <c r="E71" s="30" t="str">
        <f t="shared" ref="E71" si="30">IF(OR(E70=0),"-",IF(E70&gt;=67,3,IF(E70&gt;=34,2,IF(E70&lt;34,1))))</f>
        <v>-</v>
      </c>
      <c r="F71" s="30" t="str">
        <f t="shared" ref="F71" si="31">IF(OR(F70=0),"-",IF(F70&gt;=67,3,IF(F70&gt;=34,2,IF(F70&lt;34,1))))</f>
        <v>-</v>
      </c>
      <c r="G71" s="30" t="str">
        <f t="shared" ref="G71" si="32">IF(OR(G70=0),"-",IF(G70&gt;=67,3,IF(G70&gt;=34,2,IF(G70&lt;34,1))))</f>
        <v>-</v>
      </c>
      <c r="H71" s="30" t="str">
        <f t="shared" ref="H71" si="33">IF(OR(H70=0),"-",IF(H70&gt;=67,3,IF(H70&gt;=34,2,IF(H70&lt;34,1))))</f>
        <v>-</v>
      </c>
    </row>
    <row r="72" spans="1:8" ht="30" x14ac:dyDescent="0.2">
      <c r="A72" s="176" t="s">
        <v>64</v>
      </c>
      <c r="B72" s="14" t="s">
        <v>65</v>
      </c>
      <c r="C72" s="16"/>
      <c r="D72" s="31"/>
      <c r="E72" s="23"/>
      <c r="F72" s="23"/>
      <c r="G72" s="23"/>
      <c r="H72" s="70"/>
    </row>
    <row r="73" spans="1:8" x14ac:dyDescent="0.2">
      <c r="A73" s="178"/>
      <c r="B73" s="181" t="s">
        <v>66</v>
      </c>
      <c r="C73" s="16"/>
      <c r="D73" s="20"/>
      <c r="E73" s="7"/>
      <c r="F73" s="7"/>
      <c r="G73" s="7"/>
      <c r="H73" s="53"/>
    </row>
    <row r="74" spans="1:8" x14ac:dyDescent="0.2">
      <c r="A74" s="179"/>
      <c r="B74" s="182"/>
      <c r="C74" s="16"/>
      <c r="D74" s="21"/>
      <c r="E74" s="17"/>
      <c r="F74" s="39"/>
      <c r="G74" s="17"/>
      <c r="H74" s="73"/>
    </row>
    <row r="75" spans="1:8" ht="27" customHeight="1" x14ac:dyDescent="0.2">
      <c r="A75" s="29"/>
      <c r="B75" s="29"/>
      <c r="C75" s="29"/>
      <c r="D75" s="41">
        <f>(IF(D72="Y",1,0)+IF(D73="Y",1,0)+IF(D74="Y",1,0))/3*100</f>
        <v>0</v>
      </c>
      <c r="E75" s="41">
        <f t="shared" ref="E75:H75" si="34">(IF(E72="Y",1,0)+IF(E73="Y",1,0)+IF(E74="Y",1,0))/3*100</f>
        <v>0</v>
      </c>
      <c r="F75" s="41">
        <f t="shared" ref="F75" si="35">(IF(F72="Y",1,0)+IF(F73="Y",1,0)+IF(F74="Y",1,0))/3*100</f>
        <v>0</v>
      </c>
      <c r="G75" s="41">
        <f t="shared" si="34"/>
        <v>0</v>
      </c>
      <c r="H75" s="72">
        <f t="shared" si="34"/>
        <v>0</v>
      </c>
    </row>
    <row r="76" spans="1:8" s="10" customFormat="1" ht="27" customHeight="1" x14ac:dyDescent="0.2">
      <c r="A76" s="29"/>
      <c r="B76" s="29"/>
      <c r="C76" s="29"/>
      <c r="D76" s="30" t="str">
        <f>IF(OR(D75=0),"-",IF(D75&gt;=67,"3",IF(D75&gt;=34,"2",IF(D75&lt;34,"1"))))</f>
        <v>-</v>
      </c>
      <c r="E76" s="30" t="str">
        <f t="shared" ref="E76" si="36">IF(OR(E75=0),"-",IF(E75&gt;=67,"3",IF(E75&gt;=34,"2",IF(E75&lt;34,"1"))))</f>
        <v>-</v>
      </c>
      <c r="F76" s="30" t="str">
        <f t="shared" ref="F76" si="37">IF(OR(F75=0),"-",IF(F75&gt;=67,"3",IF(F75&gt;=34,"2",IF(F75&lt;34,"1"))))</f>
        <v>-</v>
      </c>
      <c r="G76" s="30" t="str">
        <f t="shared" ref="G76" si="38">IF(OR(G75=0),"-",IF(G75&gt;=67,"3",IF(G75&gt;=34,"2",IF(G75&lt;34,"1"))))</f>
        <v>-</v>
      </c>
      <c r="H76" s="30" t="str">
        <f t="shared" ref="H76" si="39">IF(OR(H75=0),"-",IF(H75&gt;=67,"3",IF(H75&gt;=34,"2",IF(H75&lt;34,"1"))))</f>
        <v>-</v>
      </c>
    </row>
    <row r="77" spans="1:8" x14ac:dyDescent="0.25">
      <c r="A77" s="176" t="s">
        <v>67</v>
      </c>
      <c r="B77" s="181" t="s">
        <v>68</v>
      </c>
      <c r="C77" s="19"/>
      <c r="D77" s="31"/>
      <c r="E77" s="23"/>
      <c r="F77" s="23"/>
      <c r="G77" s="23"/>
      <c r="H77" s="70"/>
    </row>
    <row r="78" spans="1:8" s="10" customFormat="1" x14ac:dyDescent="0.25">
      <c r="A78" s="177"/>
      <c r="B78" s="182"/>
      <c r="C78" s="19"/>
      <c r="D78" s="20"/>
      <c r="E78" s="7"/>
      <c r="F78" s="7"/>
      <c r="G78" s="7"/>
      <c r="H78" s="35"/>
    </row>
    <row r="79" spans="1:8" s="10" customFormat="1" x14ac:dyDescent="0.25">
      <c r="A79" s="177"/>
      <c r="B79" s="181" t="s">
        <v>69</v>
      </c>
      <c r="C79" s="19"/>
      <c r="D79" s="20"/>
      <c r="E79" s="7"/>
      <c r="F79" s="7"/>
      <c r="G79" s="7"/>
      <c r="H79" s="35"/>
    </row>
    <row r="80" spans="1:8" s="10" customFormat="1" x14ac:dyDescent="0.2">
      <c r="A80" s="177"/>
      <c r="B80" s="199"/>
      <c r="C80" s="16"/>
      <c r="D80" s="20"/>
      <c r="E80" s="7"/>
      <c r="F80" s="7"/>
      <c r="G80" s="7"/>
      <c r="H80" s="35"/>
    </row>
    <row r="81" spans="1:8" s="10" customFormat="1" x14ac:dyDescent="0.25">
      <c r="A81" s="177"/>
      <c r="B81" s="199"/>
      <c r="C81" s="19"/>
      <c r="D81" s="20"/>
      <c r="E81" s="7"/>
      <c r="F81" s="7"/>
      <c r="G81" s="7"/>
      <c r="H81" s="35"/>
    </row>
    <row r="82" spans="1:8" x14ac:dyDescent="0.2">
      <c r="A82" s="178"/>
      <c r="B82" s="182"/>
      <c r="C82" s="16"/>
      <c r="D82" s="20"/>
      <c r="E82" s="7"/>
      <c r="F82" s="7"/>
      <c r="G82" s="7"/>
      <c r="H82" s="35"/>
    </row>
    <row r="83" spans="1:8" ht="30" x14ac:dyDescent="0.2">
      <c r="A83" s="179"/>
      <c r="B83" s="16" t="s">
        <v>70</v>
      </c>
      <c r="C83" s="16"/>
      <c r="D83" s="21"/>
      <c r="E83" s="17"/>
      <c r="F83" s="17"/>
      <c r="G83" s="17"/>
      <c r="H83" s="53"/>
    </row>
    <row r="84" spans="1:8" ht="29.25" customHeight="1" x14ac:dyDescent="0.2">
      <c r="A84" s="29"/>
      <c r="B84" s="29"/>
      <c r="C84" s="29"/>
      <c r="D84" s="41">
        <f>(IF(D77="Y",1,0)+IF(D78="Y",1,0)+IF(D79="Y",1,0)+IF(D80="Y",1,0)+IF(D81="Y",1,0)+IF(D82="Y",1,0)+IF(D83="Y",1,0))/7*100</f>
        <v>0</v>
      </c>
      <c r="E84" s="41">
        <f t="shared" ref="E84:H84" si="40">(IF(E77="Y",1,0)+IF(E78="Y",1,0)+IF(E79="Y",1,0)+IF(E80="Y",1,0)+IF(E81="Y",1,0)+IF(E82="Y",1,0)+IF(E83="Y",1,0))/7*100</f>
        <v>0</v>
      </c>
      <c r="F84" s="41">
        <f t="shared" ref="F84" si="41">(IF(F77="Y",1,0)+IF(F78="Y",1,0)+IF(F79="Y",1,0)+IF(F80="Y",1,0)+IF(F81="Y",1,0)+IF(F82="Y",1,0)+IF(F83="Y",1,0))/7*100</f>
        <v>0</v>
      </c>
      <c r="G84" s="41">
        <f t="shared" si="40"/>
        <v>0</v>
      </c>
      <c r="H84" s="72">
        <f t="shared" si="40"/>
        <v>0</v>
      </c>
    </row>
    <row r="85" spans="1:8" s="10" customFormat="1" ht="29.25" customHeight="1" x14ac:dyDescent="0.2">
      <c r="A85" s="29"/>
      <c r="B85" s="29"/>
      <c r="C85" s="29"/>
      <c r="D85" s="30" t="str">
        <f>IF(OR(D84=0),"-",IF(D84&gt;=67,3,IF(D84&gt;=34,2,IF(D84&lt;34,1))))</f>
        <v>-</v>
      </c>
      <c r="E85" s="30" t="str">
        <f t="shared" ref="E85" si="42">IF(OR(E84=0),"-",IF(E84&gt;=67,3,IF(E84&gt;=34,2,IF(E84&lt;34,1))))</f>
        <v>-</v>
      </c>
      <c r="F85" s="30" t="str">
        <f t="shared" ref="F85" si="43">IF(OR(F84=0),"-",IF(F84&gt;=67,3,IF(F84&gt;=34,2,IF(F84&lt;34,1))))</f>
        <v>-</v>
      </c>
      <c r="G85" s="30" t="str">
        <f t="shared" ref="G85" si="44">IF(OR(G84=0),"-",IF(G84&gt;=67,3,IF(G84&gt;=34,2,IF(G84&lt;34,1))))</f>
        <v>-</v>
      </c>
      <c r="H85" s="30" t="str">
        <f t="shared" ref="H85" si="45">IF(OR(H84=0),"-",IF(H84&gt;=67,3,IF(H84&gt;=34,2,IF(H84&lt;34,1))))</f>
        <v>-</v>
      </c>
    </row>
    <row r="86" spans="1:8" ht="49.5" customHeight="1" x14ac:dyDescent="0.2">
      <c r="A86" s="176" t="s">
        <v>24</v>
      </c>
      <c r="B86" s="181" t="s">
        <v>71</v>
      </c>
      <c r="C86" s="16"/>
      <c r="D86" s="31"/>
      <c r="E86" s="23"/>
      <c r="F86" s="23"/>
      <c r="G86" s="23"/>
      <c r="H86" s="70"/>
    </row>
    <row r="87" spans="1:8" s="10" customFormat="1" x14ac:dyDescent="0.2">
      <c r="A87" s="177"/>
      <c r="B87" s="199"/>
      <c r="C87" s="16"/>
      <c r="D87" s="20"/>
      <c r="E87" s="7"/>
      <c r="F87" s="7"/>
      <c r="G87" s="7"/>
      <c r="H87" s="35"/>
    </row>
    <row r="88" spans="1:8" s="10" customFormat="1" x14ac:dyDescent="0.2">
      <c r="A88" s="177"/>
      <c r="B88" s="182"/>
      <c r="C88" s="16"/>
      <c r="D88" s="20"/>
      <c r="E88" s="7"/>
      <c r="F88" s="7"/>
      <c r="G88" s="7"/>
      <c r="H88" s="35"/>
    </row>
    <row r="89" spans="1:8" s="10" customFormat="1" x14ac:dyDescent="0.2">
      <c r="A89" s="177"/>
      <c r="B89" s="181" t="s">
        <v>72</v>
      </c>
      <c r="C89" s="16"/>
      <c r="D89" s="20"/>
      <c r="E89" s="7"/>
      <c r="F89" s="7"/>
      <c r="G89" s="7"/>
      <c r="H89" s="35"/>
    </row>
    <row r="90" spans="1:8" s="10" customFormat="1" ht="49.5" customHeight="1" x14ac:dyDescent="0.2">
      <c r="A90" s="177"/>
      <c r="B90" s="182"/>
      <c r="C90" s="16"/>
      <c r="D90" s="20"/>
      <c r="E90" s="7"/>
      <c r="F90" s="7"/>
      <c r="G90" s="7"/>
      <c r="H90" s="35"/>
    </row>
    <row r="91" spans="1:8" s="10" customFormat="1" x14ac:dyDescent="0.2">
      <c r="A91" s="177"/>
      <c r="B91" s="181" t="s">
        <v>73</v>
      </c>
      <c r="C91" s="16"/>
      <c r="D91" s="20"/>
      <c r="E91" s="7"/>
      <c r="F91" s="7"/>
      <c r="G91" s="7"/>
      <c r="H91" s="35"/>
    </row>
    <row r="92" spans="1:8" s="10" customFormat="1" x14ac:dyDescent="0.2">
      <c r="A92" s="177"/>
      <c r="B92" s="182"/>
      <c r="C92" s="16"/>
      <c r="D92" s="21"/>
      <c r="E92" s="17"/>
      <c r="F92" s="17"/>
      <c r="G92" s="17"/>
      <c r="H92" s="53"/>
    </row>
    <row r="93" spans="1:8" ht="27" customHeight="1" x14ac:dyDescent="0.2">
      <c r="A93" s="29"/>
      <c r="B93" s="29"/>
      <c r="C93" s="29"/>
      <c r="D93" s="41">
        <f>(IF(D86="Y",1,0)+IF(D87="Y",1,0)+IF(D88="Y",1,0)+IF(D89="Y",1,0)+IF(D90="Y",1,0)+IF(D91="Y",1,0)+IF(D92="Y",1,0))/7*100</f>
        <v>0</v>
      </c>
      <c r="E93" s="32">
        <f t="shared" ref="E93:H93" si="46">SUM(E86:E92)</f>
        <v>0</v>
      </c>
      <c r="F93" s="32">
        <f t="shared" ref="F93" si="47">SUM(F86:F92)</f>
        <v>0</v>
      </c>
      <c r="G93" s="32">
        <f t="shared" si="46"/>
        <v>0</v>
      </c>
      <c r="H93" s="74">
        <f t="shared" si="46"/>
        <v>0</v>
      </c>
    </row>
    <row r="94" spans="1:8" s="10" customFormat="1" ht="27" customHeight="1" x14ac:dyDescent="0.2">
      <c r="A94" s="29"/>
      <c r="B94" s="29"/>
      <c r="C94" s="29"/>
      <c r="D94" s="30" t="str">
        <f>IF(OR(D93=0),"-",IF(D93&gt;=67,3,IF(D93&gt;=34,2,IF(D93&lt;34,1))))</f>
        <v>-</v>
      </c>
      <c r="E94" s="30" t="str">
        <f t="shared" ref="E94" si="48">IF(OR(E93=0),"-",IF(E93&gt;=67,3,IF(E93&gt;=34,2,IF(E93&lt;34,1))))</f>
        <v>-</v>
      </c>
      <c r="F94" s="30" t="str">
        <f t="shared" ref="F94" si="49">IF(OR(F93=0),"-",IF(F93&gt;=67,3,IF(F93&gt;=34,2,IF(F93&lt;34,1))))</f>
        <v>-</v>
      </c>
      <c r="G94" s="30" t="str">
        <f t="shared" ref="G94" si="50">IF(OR(G93=0),"-",IF(G93&gt;=67,3,IF(G93&gt;=34,2,IF(G93&lt;34,1))))</f>
        <v>-</v>
      </c>
      <c r="H94" s="30" t="str">
        <f t="shared" ref="H94" si="51">IF(OR(H93=0),"-",IF(H93&gt;=67,3,IF(H93&gt;=34,2,IF(H93&lt;34,1))))</f>
        <v>-</v>
      </c>
    </row>
    <row r="95" spans="1:8" x14ac:dyDescent="0.2">
      <c r="A95" s="176" t="s">
        <v>74</v>
      </c>
      <c r="B95" s="181" t="s">
        <v>75</v>
      </c>
      <c r="C95" s="16"/>
      <c r="D95" s="31"/>
      <c r="E95" s="23"/>
      <c r="F95" s="23"/>
      <c r="G95" s="23"/>
      <c r="H95" s="70"/>
    </row>
    <row r="96" spans="1:8" s="10" customFormat="1" x14ac:dyDescent="0.2">
      <c r="A96" s="177"/>
      <c r="B96" s="182"/>
      <c r="C96" s="16"/>
      <c r="D96" s="20"/>
      <c r="E96" s="7"/>
      <c r="F96" s="7"/>
      <c r="G96" s="7"/>
      <c r="H96" s="35"/>
    </row>
    <row r="97" spans="1:8" s="10" customFormat="1" ht="60" x14ac:dyDescent="0.25">
      <c r="A97" s="177"/>
      <c r="B97" s="15" t="s">
        <v>76</v>
      </c>
      <c r="C97" s="16"/>
      <c r="D97" s="20"/>
      <c r="E97" s="7"/>
      <c r="F97" s="7"/>
      <c r="G97" s="35"/>
      <c r="H97" s="35"/>
    </row>
    <row r="98" spans="1:8" x14ac:dyDescent="0.2">
      <c r="A98" s="178"/>
      <c r="B98" s="181" t="s">
        <v>77</v>
      </c>
      <c r="C98" s="16"/>
      <c r="D98" s="20"/>
      <c r="E98" s="7"/>
      <c r="F98" s="7"/>
      <c r="G98" s="7"/>
      <c r="H98" s="35"/>
    </row>
    <row r="99" spans="1:8" x14ac:dyDescent="0.25">
      <c r="A99" s="179"/>
      <c r="B99" s="182"/>
      <c r="C99" s="19"/>
      <c r="D99" s="21"/>
      <c r="E99" s="17"/>
      <c r="F99" s="17"/>
      <c r="G99" s="17"/>
      <c r="H99" s="53"/>
    </row>
    <row r="100" spans="1:8" ht="27" customHeight="1" x14ac:dyDescent="0.2">
      <c r="A100" s="29"/>
      <c r="B100" s="29"/>
      <c r="C100" s="29"/>
      <c r="D100" s="41">
        <f>(IF(D95="Y",1,0)+IF(D96="Y",1,0)+IF(D97="Y",1,0)+IF(D98="Y",1,0)+IF(D99="Y",1,0))/5*100</f>
        <v>0</v>
      </c>
      <c r="E100" s="41">
        <f t="shared" ref="E100:H100" si="52">(IF(E95="Y",1,0)+IF(E96="Y",1,0)+IF(E97="Y",1,0)+IF(E98="Y",1,0)+IF(E99="Y",1,0))/5*100</f>
        <v>0</v>
      </c>
      <c r="F100" s="41">
        <f t="shared" ref="F100" si="53">(IF(F95="Y",1,0)+IF(F96="Y",1,0)+IF(F97="Y",1,0)+IF(F98="Y",1,0)+IF(F99="Y",1,0))/5*100</f>
        <v>0</v>
      </c>
      <c r="G100" s="41">
        <f t="shared" si="52"/>
        <v>0</v>
      </c>
      <c r="H100" s="72">
        <f t="shared" si="52"/>
        <v>0</v>
      </c>
    </row>
    <row r="101" spans="1:8" s="10" customFormat="1" ht="27" customHeight="1" x14ac:dyDescent="0.2">
      <c r="A101" s="29"/>
      <c r="B101" s="29"/>
      <c r="C101" s="29"/>
      <c r="D101" s="30" t="str">
        <f>IF(OR(D100=0),"-",IF(D100&gt;=67,3,IF(D100&gt;=34,2,IF(D100&lt;34,1))))</f>
        <v>-</v>
      </c>
      <c r="E101" s="30" t="str">
        <f t="shared" ref="E101" si="54">IF(OR(E100=0),"-",IF(E100&gt;=67,3,IF(E100&gt;=34,2,IF(E100&lt;34,1))))</f>
        <v>-</v>
      </c>
      <c r="F101" s="30" t="str">
        <f t="shared" ref="F101" si="55">IF(OR(F100=0),"-",IF(F100&gt;=67,3,IF(F100&gt;=34,2,IF(F100&lt;34,1))))</f>
        <v>-</v>
      </c>
      <c r="G101" s="30" t="str">
        <f t="shared" ref="G101" si="56">IF(OR(G100=0),"-",IF(G100&gt;=67,3,IF(G100&gt;=34,2,IF(G100&lt;34,1))))</f>
        <v>-</v>
      </c>
      <c r="H101" s="30" t="str">
        <f t="shared" ref="H101" si="57">IF(OR(H100=0),"-",IF(H100&gt;=67,3,IF(H100&gt;=34,2,IF(H100&lt;34,1))))</f>
        <v>-</v>
      </c>
    </row>
    <row r="102" spans="1:8" ht="45" x14ac:dyDescent="0.2">
      <c r="A102" s="176" t="s">
        <v>25</v>
      </c>
      <c r="B102" s="181" t="s">
        <v>78</v>
      </c>
      <c r="C102" s="16" t="s">
        <v>81</v>
      </c>
      <c r="D102" s="31" t="s">
        <v>123</v>
      </c>
      <c r="E102" s="31"/>
      <c r="F102" s="106" t="s">
        <v>123</v>
      </c>
      <c r="G102" s="70" t="s">
        <v>123</v>
      </c>
      <c r="H102" s="75"/>
    </row>
    <row r="103" spans="1:8" s="10" customFormat="1" ht="66" customHeight="1" x14ac:dyDescent="0.2">
      <c r="A103" s="177"/>
      <c r="B103" s="182"/>
      <c r="C103" s="16" t="s">
        <v>82</v>
      </c>
      <c r="D103" s="6" t="s">
        <v>123</v>
      </c>
      <c r="E103" s="7"/>
      <c r="F103" s="7" t="s">
        <v>123</v>
      </c>
      <c r="G103" s="7" t="s">
        <v>123</v>
      </c>
      <c r="H103" s="70"/>
    </row>
    <row r="104" spans="1:8" s="10" customFormat="1" ht="60" x14ac:dyDescent="0.2">
      <c r="A104" s="177"/>
      <c r="B104" s="181" t="s">
        <v>79</v>
      </c>
      <c r="C104" s="16" t="s">
        <v>83</v>
      </c>
      <c r="D104" s="20"/>
      <c r="E104" s="35"/>
      <c r="F104" s="7" t="s">
        <v>123</v>
      </c>
      <c r="G104" s="7"/>
      <c r="H104" s="35"/>
    </row>
    <row r="105" spans="1:8" s="10" customFormat="1" ht="78.75" customHeight="1" x14ac:dyDescent="0.2">
      <c r="A105" s="177"/>
      <c r="B105" s="182"/>
      <c r="C105" s="16" t="s">
        <v>84</v>
      </c>
      <c r="D105" s="6" t="s">
        <v>123</v>
      </c>
      <c r="E105" s="7"/>
      <c r="F105" s="7" t="s">
        <v>123</v>
      </c>
      <c r="G105" s="7" t="s">
        <v>123</v>
      </c>
      <c r="H105" s="35"/>
    </row>
    <row r="106" spans="1:8" ht="67.5" customHeight="1" x14ac:dyDescent="0.2">
      <c r="A106" s="178"/>
      <c r="B106" s="181" t="s">
        <v>80</v>
      </c>
      <c r="C106" s="16" t="s">
        <v>85</v>
      </c>
      <c r="D106" s="20"/>
      <c r="E106" s="35"/>
      <c r="F106" s="35"/>
      <c r="G106" s="7"/>
      <c r="H106" s="35"/>
    </row>
    <row r="107" spans="1:8" ht="66" customHeight="1" x14ac:dyDescent="0.2">
      <c r="A107" s="179"/>
      <c r="B107" s="182"/>
      <c r="C107" s="16" t="s">
        <v>86</v>
      </c>
      <c r="D107" s="21"/>
      <c r="E107" s="17"/>
      <c r="F107" s="17"/>
      <c r="G107" s="17"/>
      <c r="H107" s="53"/>
    </row>
    <row r="108" spans="1:8" ht="29.25" customHeight="1" x14ac:dyDescent="0.2">
      <c r="A108" s="29"/>
      <c r="B108" s="29"/>
      <c r="C108" s="29"/>
      <c r="D108" s="41">
        <f>(IF(D102="Y",1,0)+IF(D103="Y",1,0)+IF(D104="Y",1,0)+IF(D105="Y",1,0)+IF(D106="Y",1,0)+IF(D107="Y",1,0))/6*100</f>
        <v>50</v>
      </c>
      <c r="E108" s="41">
        <f t="shared" ref="E108:H108" si="58">(IF(E102="Y",1,0)+IF(E103="Y",1,0)+IF(E104="Y",1,0)+IF(E105="Y",1,0)+IF(E106="Y",1,0)+IF(E107="Y",1,0))/7*100</f>
        <v>0</v>
      </c>
      <c r="F108" s="41">
        <f t="shared" ref="F108" si="59">(IF(F102="Y",1,0)+IF(F103="Y",1,0)+IF(F104="Y",1,0)+IF(F105="Y",1,0)+IF(F106="Y",1,0)+IF(F107="Y",1,0))/7*100</f>
        <v>57.142857142857139</v>
      </c>
      <c r="G108" s="41">
        <f t="shared" si="58"/>
        <v>42.857142857142854</v>
      </c>
      <c r="H108" s="72">
        <f t="shared" si="58"/>
        <v>0</v>
      </c>
    </row>
    <row r="109" spans="1:8" s="10" customFormat="1" ht="29.25" customHeight="1" x14ac:dyDescent="0.2">
      <c r="A109" s="40"/>
      <c r="B109" s="29"/>
      <c r="C109" s="29"/>
      <c r="D109" s="30">
        <f>IF(OR(D108=0),"-",IF(D108&gt;=67,3,IF(D108&gt;=34,2,IF(D108&lt;34,1))))</f>
        <v>2</v>
      </c>
      <c r="E109" s="30" t="str">
        <f t="shared" ref="E109" si="60">IF(OR(E108=0),"-",IF(E108&gt;=67,3,IF(E108&gt;=34,2,IF(E108&lt;34,1))))</f>
        <v>-</v>
      </c>
      <c r="F109" s="30">
        <f t="shared" ref="F109" si="61">IF(OR(F108=0),"-",IF(F108&gt;=67,3,IF(F108&gt;=34,2,IF(F108&lt;34,1))))</f>
        <v>2</v>
      </c>
      <c r="G109" s="30">
        <f t="shared" ref="G109" si="62">IF(OR(G108=0),"-",IF(G108&gt;=67,3,IF(G108&gt;=34,2,IF(G108&lt;34,1))))</f>
        <v>2</v>
      </c>
      <c r="H109" s="30" t="str">
        <f t="shared" ref="H109" si="63">IF(OR(H108=0),"-",IF(H108&gt;=67,3,IF(H108&gt;=34,2,IF(H108&lt;34,1))))</f>
        <v>-</v>
      </c>
    </row>
    <row r="110" spans="1:8" ht="90" x14ac:dyDescent="0.25">
      <c r="A110" s="11" t="s">
        <v>26</v>
      </c>
      <c r="B110" s="1"/>
      <c r="C110" s="2"/>
      <c r="D110" s="83"/>
      <c r="E110" s="83"/>
      <c r="F110" s="83"/>
      <c r="G110" s="83"/>
      <c r="H110" s="83"/>
    </row>
    <row r="111" spans="1:8" ht="111" customHeight="1" x14ac:dyDescent="0.25">
      <c r="A111" s="12" t="s">
        <v>27</v>
      </c>
      <c r="B111" s="8"/>
      <c r="C111" s="5"/>
      <c r="D111" s="99"/>
      <c r="E111" s="99"/>
      <c r="F111" s="99"/>
      <c r="G111" s="84"/>
      <c r="H111" s="84"/>
    </row>
    <row r="112" spans="1:8" s="10" customFormat="1" ht="39.75" customHeight="1" x14ac:dyDescent="0.25">
      <c r="A112" s="12"/>
      <c r="B112" s="8"/>
      <c r="C112" s="5"/>
      <c r="D112" s="41"/>
      <c r="E112" s="41"/>
      <c r="F112" s="41"/>
      <c r="G112" s="41"/>
      <c r="H112" s="72"/>
    </row>
    <row r="113" spans="1:8" ht="24.75" customHeight="1" x14ac:dyDescent="0.25">
      <c r="A113" s="4"/>
      <c r="B113" s="8"/>
      <c r="C113" s="5"/>
      <c r="D113" s="30"/>
      <c r="E113" s="30"/>
      <c r="F113" s="30"/>
      <c r="G113" s="30"/>
      <c r="H113" s="34"/>
    </row>
    <row r="114" spans="1:8" ht="14.25" customHeight="1" x14ac:dyDescent="0.25">
      <c r="B114" s="9"/>
    </row>
    <row r="115" spans="1:8" ht="14.25" customHeight="1" x14ac:dyDescent="0.25">
      <c r="B115" s="9"/>
    </row>
    <row r="116" spans="1:8" ht="14.25" customHeight="1" x14ac:dyDescent="0.25">
      <c r="B116" s="9"/>
    </row>
    <row r="117" spans="1:8" ht="14.25" customHeight="1" x14ac:dyDescent="0.25">
      <c r="B117" s="9"/>
    </row>
    <row r="118" spans="1:8" ht="14.25" customHeight="1" x14ac:dyDescent="0.25">
      <c r="B118" s="9"/>
    </row>
    <row r="119" spans="1:8" ht="14.25" customHeight="1" x14ac:dyDescent="0.25">
      <c r="B119" s="9"/>
    </row>
    <row r="120" spans="1:8" ht="14.25" customHeight="1" x14ac:dyDescent="0.25">
      <c r="B120" s="9"/>
    </row>
    <row r="121" spans="1:8" ht="14.25" customHeight="1" x14ac:dyDescent="0.25">
      <c r="B121" s="9"/>
    </row>
    <row r="122" spans="1:8" ht="14.25" customHeight="1" x14ac:dyDescent="0.25">
      <c r="B122" s="9"/>
    </row>
    <row r="123" spans="1:8" ht="14.25" customHeight="1" x14ac:dyDescent="0.25">
      <c r="B123" s="9"/>
    </row>
    <row r="124" spans="1:8" ht="14.25" customHeight="1" x14ac:dyDescent="0.25">
      <c r="B124" s="9"/>
    </row>
    <row r="125" spans="1:8" ht="14.25" customHeight="1" x14ac:dyDescent="0.25">
      <c r="B125" s="9"/>
    </row>
    <row r="126" spans="1:8" ht="14.25" customHeight="1" x14ac:dyDescent="0.25">
      <c r="B126" s="9"/>
    </row>
    <row r="127" spans="1:8" ht="14.25" customHeight="1" x14ac:dyDescent="0.25">
      <c r="B127" s="9"/>
    </row>
    <row r="128" spans="1:8" ht="14.25" customHeight="1" x14ac:dyDescent="0.25">
      <c r="B128" s="9"/>
    </row>
    <row r="129" spans="2:2" ht="14.25" customHeight="1" x14ac:dyDescent="0.25">
      <c r="B129" s="9"/>
    </row>
    <row r="130" spans="2:2" ht="14.25" customHeight="1" x14ac:dyDescent="0.25">
      <c r="B130" s="9"/>
    </row>
    <row r="131" spans="2:2" ht="14.25" customHeight="1" x14ac:dyDescent="0.25">
      <c r="B131" s="9"/>
    </row>
    <row r="132" spans="2:2" ht="14.25" customHeight="1" x14ac:dyDescent="0.25">
      <c r="B132" s="9"/>
    </row>
    <row r="133" spans="2:2" ht="14.25" customHeight="1" x14ac:dyDescent="0.25">
      <c r="B133" s="9"/>
    </row>
    <row r="134" spans="2:2" ht="14.25" customHeight="1" x14ac:dyDescent="0.25">
      <c r="B134" s="9"/>
    </row>
    <row r="135" spans="2:2" ht="14.25" customHeight="1" x14ac:dyDescent="0.25">
      <c r="B135" s="9"/>
    </row>
    <row r="136" spans="2:2" ht="14.25" customHeight="1" x14ac:dyDescent="0.25">
      <c r="B136" s="9"/>
    </row>
    <row r="137" spans="2:2" ht="14.25" customHeight="1" x14ac:dyDescent="0.25">
      <c r="B137" s="9"/>
    </row>
    <row r="138" spans="2:2" ht="14.25" customHeight="1" x14ac:dyDescent="0.25">
      <c r="B138" s="9"/>
    </row>
    <row r="139" spans="2:2" ht="14.25" customHeight="1" x14ac:dyDescent="0.25">
      <c r="B139" s="9"/>
    </row>
    <row r="140" spans="2:2" ht="14.25" customHeight="1" x14ac:dyDescent="0.25">
      <c r="B140" s="9"/>
    </row>
    <row r="141" spans="2:2" ht="14.25" customHeight="1" x14ac:dyDescent="0.25">
      <c r="B141" s="9"/>
    </row>
    <row r="142" spans="2:2" ht="14.25" customHeight="1" x14ac:dyDescent="0.25">
      <c r="B142" s="9"/>
    </row>
    <row r="143" spans="2:2" ht="14.25" customHeight="1" x14ac:dyDescent="0.25">
      <c r="B143" s="9"/>
    </row>
    <row r="144" spans="2:2" ht="14.25" customHeight="1" x14ac:dyDescent="0.25">
      <c r="B144" s="9"/>
    </row>
    <row r="145" spans="2:2" ht="14.25" customHeight="1" x14ac:dyDescent="0.25">
      <c r="B145" s="9"/>
    </row>
    <row r="146" spans="2:2" ht="14.25" customHeight="1" x14ac:dyDescent="0.25">
      <c r="B146" s="9"/>
    </row>
    <row r="147" spans="2:2" ht="14.25" customHeight="1" x14ac:dyDescent="0.25">
      <c r="B147" s="9"/>
    </row>
    <row r="148" spans="2:2" ht="14.25" customHeight="1" x14ac:dyDescent="0.25">
      <c r="B148" s="9"/>
    </row>
    <row r="149" spans="2:2" ht="14.25" customHeight="1" x14ac:dyDescent="0.25">
      <c r="B149" s="9"/>
    </row>
    <row r="150" spans="2:2" ht="14.25" customHeight="1" x14ac:dyDescent="0.25">
      <c r="B150" s="9"/>
    </row>
    <row r="151" spans="2:2" ht="14.25" customHeight="1" x14ac:dyDescent="0.25">
      <c r="B151" s="9"/>
    </row>
    <row r="152" spans="2:2" ht="14.25" customHeight="1" x14ac:dyDescent="0.25">
      <c r="B152" s="9"/>
    </row>
    <row r="153" spans="2:2" ht="14.25" customHeight="1" x14ac:dyDescent="0.25">
      <c r="B153" s="9"/>
    </row>
    <row r="154" spans="2:2" ht="14.25" customHeight="1" x14ac:dyDescent="0.25">
      <c r="B154" s="9"/>
    </row>
    <row r="155" spans="2:2" ht="14.25" customHeight="1" x14ac:dyDescent="0.25">
      <c r="B155" s="9"/>
    </row>
    <row r="156" spans="2:2" ht="14.25" customHeight="1" x14ac:dyDescent="0.25">
      <c r="B156" s="9"/>
    </row>
    <row r="157" spans="2:2" ht="14.25" customHeight="1" x14ac:dyDescent="0.25">
      <c r="B157" s="9"/>
    </row>
    <row r="158" spans="2:2" ht="14.25" customHeight="1" x14ac:dyDescent="0.25">
      <c r="B158" s="9"/>
    </row>
    <row r="159" spans="2:2" ht="14.25" customHeight="1" x14ac:dyDescent="0.25">
      <c r="B159" s="9"/>
    </row>
    <row r="160" spans="2:2" ht="14.25" customHeight="1" x14ac:dyDescent="0.25">
      <c r="B160" s="9"/>
    </row>
    <row r="161" spans="2:2" ht="14.25" customHeight="1" x14ac:dyDescent="0.25">
      <c r="B161" s="9"/>
    </row>
    <row r="162" spans="2:2" ht="14.25" customHeight="1" x14ac:dyDescent="0.25">
      <c r="B162" s="9"/>
    </row>
    <row r="163" spans="2:2" ht="14.25" customHeight="1" x14ac:dyDescent="0.25">
      <c r="B163" s="9"/>
    </row>
    <row r="164" spans="2:2" ht="14.25" customHeight="1" x14ac:dyDescent="0.25">
      <c r="B164" s="9"/>
    </row>
    <row r="165" spans="2:2" ht="14.25" customHeight="1" x14ac:dyDescent="0.25">
      <c r="B165" s="9"/>
    </row>
    <row r="166" spans="2:2" ht="14.25" customHeight="1" x14ac:dyDescent="0.25">
      <c r="B166" s="9"/>
    </row>
    <row r="167" spans="2:2" ht="14.25" customHeight="1" x14ac:dyDescent="0.25">
      <c r="B167" s="9"/>
    </row>
    <row r="168" spans="2:2" ht="14.25" customHeight="1" x14ac:dyDescent="0.25">
      <c r="B168" s="9"/>
    </row>
    <row r="169" spans="2:2" ht="14.25" customHeight="1" x14ac:dyDescent="0.25">
      <c r="B169" s="9"/>
    </row>
    <row r="170" spans="2:2" ht="14.25" customHeight="1" x14ac:dyDescent="0.25">
      <c r="B170" s="9"/>
    </row>
    <row r="171" spans="2:2" ht="14.25" customHeight="1" x14ac:dyDescent="0.25">
      <c r="B171" s="9"/>
    </row>
    <row r="172" spans="2:2" ht="14.25" customHeight="1" x14ac:dyDescent="0.25">
      <c r="B172" s="9"/>
    </row>
    <row r="173" spans="2:2" ht="14.25" customHeight="1" x14ac:dyDescent="0.25">
      <c r="B173" s="9"/>
    </row>
    <row r="174" spans="2:2" ht="14.25" customHeight="1" x14ac:dyDescent="0.25">
      <c r="B174" s="9"/>
    </row>
    <row r="175" spans="2:2" ht="14.25" customHeight="1" x14ac:dyDescent="0.25">
      <c r="B175" s="9"/>
    </row>
    <row r="176" spans="2:2" ht="14.25" customHeight="1" x14ac:dyDescent="0.25">
      <c r="B176" s="9"/>
    </row>
    <row r="177" spans="2:2" ht="14.25" customHeight="1" x14ac:dyDescent="0.25">
      <c r="B177" s="9"/>
    </row>
    <row r="178" spans="2:2" ht="14.25" customHeight="1" x14ac:dyDescent="0.25">
      <c r="B178" s="9"/>
    </row>
    <row r="179" spans="2:2" ht="14.25" customHeight="1" x14ac:dyDescent="0.25">
      <c r="B179" s="9"/>
    </row>
    <row r="180" spans="2:2" ht="14.25" customHeight="1" x14ac:dyDescent="0.25">
      <c r="B180" s="9"/>
    </row>
    <row r="181" spans="2:2" ht="14.25" customHeight="1" x14ac:dyDescent="0.25">
      <c r="B181" s="9"/>
    </row>
    <row r="182" spans="2:2" ht="14.25" customHeight="1" x14ac:dyDescent="0.25">
      <c r="B182" s="9"/>
    </row>
    <row r="183" spans="2:2" ht="14.25" customHeight="1" x14ac:dyDescent="0.25">
      <c r="B183" s="9"/>
    </row>
    <row r="184" spans="2:2" ht="14.25" customHeight="1" x14ac:dyDescent="0.25">
      <c r="B184" s="9"/>
    </row>
    <row r="185" spans="2:2" ht="14.25" customHeight="1" x14ac:dyDescent="0.25">
      <c r="B185" s="9"/>
    </row>
    <row r="186" spans="2:2" ht="14.25" customHeight="1" x14ac:dyDescent="0.25">
      <c r="B186" s="9"/>
    </row>
    <row r="187" spans="2:2" ht="14.25" customHeight="1" x14ac:dyDescent="0.25">
      <c r="B187" s="9"/>
    </row>
    <row r="188" spans="2:2" ht="14.25" customHeight="1" x14ac:dyDescent="0.25">
      <c r="B188" s="9"/>
    </row>
    <row r="189" spans="2:2" ht="14.25" customHeight="1" x14ac:dyDescent="0.25">
      <c r="B189" s="9"/>
    </row>
    <row r="190" spans="2:2" ht="14.25" customHeight="1" x14ac:dyDescent="0.25">
      <c r="B190" s="9"/>
    </row>
    <row r="191" spans="2:2" ht="14.25" customHeight="1" x14ac:dyDescent="0.25">
      <c r="B191" s="9"/>
    </row>
    <row r="192" spans="2:2" ht="14.25" customHeight="1" x14ac:dyDescent="0.25">
      <c r="B192" s="9"/>
    </row>
    <row r="193" spans="2:2" ht="14.25" customHeight="1" x14ac:dyDescent="0.25">
      <c r="B193" s="9"/>
    </row>
    <row r="194" spans="2:2" ht="14.25" customHeight="1" x14ac:dyDescent="0.25">
      <c r="B194" s="9"/>
    </row>
    <row r="195" spans="2:2" ht="14.25" customHeight="1" x14ac:dyDescent="0.25">
      <c r="B195" s="9"/>
    </row>
    <row r="196" spans="2:2" ht="14.25" customHeight="1" x14ac:dyDescent="0.25">
      <c r="B196" s="9"/>
    </row>
    <row r="197" spans="2:2" ht="14.25" customHeight="1" x14ac:dyDescent="0.25">
      <c r="B197" s="9"/>
    </row>
    <row r="198" spans="2:2" ht="14.25" customHeight="1" x14ac:dyDescent="0.25">
      <c r="B198" s="9"/>
    </row>
    <row r="199" spans="2:2" ht="14.25" customHeight="1" x14ac:dyDescent="0.25">
      <c r="B199" s="9"/>
    </row>
    <row r="200" spans="2:2" ht="14.25" customHeight="1" x14ac:dyDescent="0.25">
      <c r="B200" s="9"/>
    </row>
    <row r="201" spans="2:2" ht="14.25" customHeight="1" x14ac:dyDescent="0.25">
      <c r="B201" s="9"/>
    </row>
    <row r="202" spans="2:2" ht="14.25" customHeight="1" x14ac:dyDescent="0.25">
      <c r="B202" s="9"/>
    </row>
    <row r="203" spans="2:2" ht="14.25" customHeight="1" x14ac:dyDescent="0.25">
      <c r="B203" s="9"/>
    </row>
    <row r="204" spans="2:2" ht="14.25" customHeight="1" x14ac:dyDescent="0.25">
      <c r="B204" s="9"/>
    </row>
    <row r="205" spans="2:2" ht="14.25" customHeight="1" x14ac:dyDescent="0.25">
      <c r="B205" s="9"/>
    </row>
    <row r="206" spans="2:2" ht="14.25" customHeight="1" x14ac:dyDescent="0.25">
      <c r="B206" s="9"/>
    </row>
    <row r="207" spans="2:2" ht="14.25" customHeight="1" x14ac:dyDescent="0.25">
      <c r="B207" s="9"/>
    </row>
    <row r="208" spans="2:2" ht="14.25" customHeight="1" x14ac:dyDescent="0.25">
      <c r="B208" s="9"/>
    </row>
    <row r="209" spans="2:2" ht="14.25" customHeight="1" x14ac:dyDescent="0.25">
      <c r="B209" s="9"/>
    </row>
    <row r="210" spans="2:2" ht="14.25" customHeight="1" x14ac:dyDescent="0.25">
      <c r="B210" s="9"/>
    </row>
    <row r="211" spans="2:2" ht="14.25" customHeight="1" x14ac:dyDescent="0.25">
      <c r="B211" s="9"/>
    </row>
    <row r="212" spans="2:2" ht="14.25" customHeight="1" x14ac:dyDescent="0.25">
      <c r="B212" s="9"/>
    </row>
    <row r="213" spans="2:2" ht="14.25" customHeight="1" x14ac:dyDescent="0.25">
      <c r="B213" s="9"/>
    </row>
    <row r="214" spans="2:2" ht="14.25" customHeight="1" x14ac:dyDescent="0.25">
      <c r="B214" s="9"/>
    </row>
    <row r="215" spans="2:2" ht="14.25" customHeight="1" x14ac:dyDescent="0.25">
      <c r="B215" s="9"/>
    </row>
    <row r="216" spans="2:2" ht="14.25" customHeight="1" x14ac:dyDescent="0.25">
      <c r="B216" s="9"/>
    </row>
    <row r="217" spans="2:2" ht="14.25" customHeight="1" x14ac:dyDescent="0.25">
      <c r="B217" s="9"/>
    </row>
    <row r="218" spans="2:2" ht="14.25" customHeight="1" x14ac:dyDescent="0.25">
      <c r="B218" s="9"/>
    </row>
    <row r="219" spans="2:2" ht="14.25" customHeight="1" x14ac:dyDescent="0.25">
      <c r="B219" s="9"/>
    </row>
    <row r="220" spans="2:2" ht="14.25" customHeight="1" x14ac:dyDescent="0.25">
      <c r="B220" s="9"/>
    </row>
    <row r="221" spans="2:2" ht="14.25" customHeight="1" x14ac:dyDescent="0.25">
      <c r="B221" s="9"/>
    </row>
    <row r="222" spans="2:2" ht="14.25" customHeight="1" x14ac:dyDescent="0.25">
      <c r="B222" s="9"/>
    </row>
    <row r="223" spans="2:2" ht="14.25" customHeight="1" x14ac:dyDescent="0.25">
      <c r="B223" s="9"/>
    </row>
    <row r="224" spans="2:2" ht="14.25" customHeight="1" x14ac:dyDescent="0.25">
      <c r="B224" s="9"/>
    </row>
    <row r="225" spans="2:2" ht="14.25" customHeight="1" x14ac:dyDescent="0.25">
      <c r="B225" s="9"/>
    </row>
    <row r="226" spans="2:2" ht="14.25" customHeight="1" x14ac:dyDescent="0.25">
      <c r="B226" s="9"/>
    </row>
    <row r="227" spans="2:2" ht="14.25" customHeight="1" x14ac:dyDescent="0.25">
      <c r="B227" s="9"/>
    </row>
    <row r="228" spans="2:2" ht="14.25" customHeight="1" x14ac:dyDescent="0.25">
      <c r="B228" s="9"/>
    </row>
    <row r="229" spans="2:2" ht="14.25" customHeight="1" x14ac:dyDescent="0.25">
      <c r="B229" s="9"/>
    </row>
    <row r="230" spans="2:2" ht="14.25" customHeight="1" x14ac:dyDescent="0.25">
      <c r="B230" s="9"/>
    </row>
    <row r="231" spans="2:2" ht="14.25" customHeight="1" x14ac:dyDescent="0.25">
      <c r="B231" s="9"/>
    </row>
    <row r="232" spans="2:2" ht="14.25" customHeight="1" x14ac:dyDescent="0.25">
      <c r="B232" s="9"/>
    </row>
    <row r="233" spans="2:2" ht="14.25" customHeight="1" x14ac:dyDescent="0.25">
      <c r="B233" s="9"/>
    </row>
    <row r="234" spans="2:2" ht="14.25" customHeight="1" x14ac:dyDescent="0.25">
      <c r="B234" s="9"/>
    </row>
    <row r="235" spans="2:2" ht="14.25" customHeight="1" x14ac:dyDescent="0.25">
      <c r="B235" s="9"/>
    </row>
    <row r="236" spans="2:2" ht="14.25" customHeight="1" x14ac:dyDescent="0.25">
      <c r="B236" s="9"/>
    </row>
    <row r="237" spans="2:2" ht="14.25" customHeight="1" x14ac:dyDescent="0.25">
      <c r="B237" s="9"/>
    </row>
    <row r="238" spans="2:2" ht="14.25" customHeight="1" x14ac:dyDescent="0.25">
      <c r="B238" s="9"/>
    </row>
    <row r="239" spans="2:2" ht="14.25" customHeight="1" x14ac:dyDescent="0.25">
      <c r="B239" s="9"/>
    </row>
    <row r="240" spans="2:2" ht="14.25" customHeight="1" x14ac:dyDescent="0.25">
      <c r="B240" s="9"/>
    </row>
    <row r="241" spans="2:2" ht="14.25" customHeight="1" x14ac:dyDescent="0.25">
      <c r="B241" s="9"/>
    </row>
    <row r="242" spans="2:2" ht="14.25" customHeight="1" x14ac:dyDescent="0.25">
      <c r="B242" s="9"/>
    </row>
    <row r="243" spans="2:2" ht="14.25" customHeight="1" x14ac:dyDescent="0.25">
      <c r="B243" s="9"/>
    </row>
    <row r="244" spans="2:2" ht="14.25" customHeight="1" x14ac:dyDescent="0.25">
      <c r="B244" s="9"/>
    </row>
    <row r="245" spans="2:2" ht="14.25" customHeight="1" x14ac:dyDescent="0.25">
      <c r="B245" s="9"/>
    </row>
    <row r="246" spans="2:2" ht="14.25" customHeight="1" x14ac:dyDescent="0.25">
      <c r="B246" s="9"/>
    </row>
    <row r="247" spans="2:2" ht="14.25" customHeight="1" x14ac:dyDescent="0.25">
      <c r="B247" s="9"/>
    </row>
    <row r="248" spans="2:2" ht="14.25" customHeight="1" x14ac:dyDescent="0.25">
      <c r="B248" s="9"/>
    </row>
    <row r="249" spans="2:2" ht="14.25" customHeight="1" x14ac:dyDescent="0.25">
      <c r="B249" s="9"/>
    </row>
    <row r="250" spans="2:2" ht="14.25" customHeight="1" x14ac:dyDescent="0.25">
      <c r="B250" s="9"/>
    </row>
    <row r="251" spans="2:2" ht="14.25" customHeight="1" x14ac:dyDescent="0.25">
      <c r="B251" s="9"/>
    </row>
    <row r="252" spans="2:2" ht="14.25" customHeight="1" x14ac:dyDescent="0.25">
      <c r="B252" s="9"/>
    </row>
    <row r="253" spans="2:2" ht="14.25" customHeight="1" x14ac:dyDescent="0.25">
      <c r="B253" s="9"/>
    </row>
    <row r="254" spans="2:2" ht="14.25" customHeight="1" x14ac:dyDescent="0.25">
      <c r="B254" s="9"/>
    </row>
    <row r="255" spans="2:2" ht="14.25" customHeight="1" x14ac:dyDescent="0.25">
      <c r="B255" s="9"/>
    </row>
    <row r="256" spans="2:2" ht="14.25" customHeight="1" x14ac:dyDescent="0.25">
      <c r="B256" s="9"/>
    </row>
    <row r="257" spans="2:2" ht="14.25" customHeight="1" x14ac:dyDescent="0.25">
      <c r="B257" s="9"/>
    </row>
    <row r="258" spans="2:2" ht="14.25" customHeight="1" x14ac:dyDescent="0.25">
      <c r="B258" s="9"/>
    </row>
    <row r="259" spans="2:2" ht="14.25" customHeight="1" x14ac:dyDescent="0.25">
      <c r="B259" s="9"/>
    </row>
    <row r="260" spans="2:2" ht="14.25" customHeight="1" x14ac:dyDescent="0.25">
      <c r="B260" s="9"/>
    </row>
    <row r="261" spans="2:2" ht="14.25" customHeight="1" x14ac:dyDescent="0.25">
      <c r="B261" s="9"/>
    </row>
    <row r="262" spans="2:2" ht="14.25" customHeight="1" x14ac:dyDescent="0.25">
      <c r="B262" s="9"/>
    </row>
    <row r="263" spans="2:2" ht="14.25" customHeight="1" x14ac:dyDescent="0.25">
      <c r="B263" s="9"/>
    </row>
    <row r="264" spans="2:2" ht="14.25" customHeight="1" x14ac:dyDescent="0.25">
      <c r="B264" s="9"/>
    </row>
    <row r="265" spans="2:2" ht="14.25" customHeight="1" x14ac:dyDescent="0.25">
      <c r="B265" s="9"/>
    </row>
    <row r="266" spans="2:2" ht="14.25" customHeight="1" x14ac:dyDescent="0.25">
      <c r="B266" s="9"/>
    </row>
    <row r="267" spans="2:2" ht="14.25" customHeight="1" x14ac:dyDescent="0.25">
      <c r="B267" s="9"/>
    </row>
    <row r="268" spans="2:2" ht="14.25" customHeight="1" x14ac:dyDescent="0.25">
      <c r="B268" s="9"/>
    </row>
    <row r="269" spans="2:2" ht="14.25" customHeight="1" x14ac:dyDescent="0.25">
      <c r="B269" s="9"/>
    </row>
    <row r="270" spans="2:2" ht="14.25" customHeight="1" x14ac:dyDescent="0.25">
      <c r="B270" s="9"/>
    </row>
    <row r="271" spans="2:2" ht="14.25" customHeight="1" x14ac:dyDescent="0.25">
      <c r="B271" s="9"/>
    </row>
    <row r="272" spans="2:2" ht="14.25" customHeight="1" x14ac:dyDescent="0.25">
      <c r="B272" s="9"/>
    </row>
    <row r="273" spans="2:2" ht="14.25" customHeight="1" x14ac:dyDescent="0.25">
      <c r="B273" s="9"/>
    </row>
    <row r="274" spans="2:2" ht="14.25" customHeight="1" x14ac:dyDescent="0.25">
      <c r="B274" s="9"/>
    </row>
    <row r="275" spans="2:2" ht="14.25" customHeight="1" x14ac:dyDescent="0.25">
      <c r="B275" s="9"/>
    </row>
    <row r="276" spans="2:2" ht="14.25" customHeight="1" x14ac:dyDescent="0.25">
      <c r="B276" s="9"/>
    </row>
    <row r="277" spans="2:2" ht="14.25" customHeight="1" x14ac:dyDescent="0.25">
      <c r="B277" s="9"/>
    </row>
    <row r="278" spans="2:2" ht="14.25" customHeight="1" x14ac:dyDescent="0.25">
      <c r="B278" s="9"/>
    </row>
    <row r="279" spans="2:2" ht="14.25" customHeight="1" x14ac:dyDescent="0.25">
      <c r="B279" s="9"/>
    </row>
    <row r="280" spans="2:2" ht="14.25" customHeight="1" x14ac:dyDescent="0.25">
      <c r="B280" s="9"/>
    </row>
    <row r="281" spans="2:2" ht="14.25" customHeight="1" x14ac:dyDescent="0.25">
      <c r="B281" s="9"/>
    </row>
    <row r="282" spans="2:2" ht="14.25" customHeight="1" x14ac:dyDescent="0.25">
      <c r="B282" s="9"/>
    </row>
    <row r="283" spans="2:2" ht="14.25" customHeight="1" x14ac:dyDescent="0.25">
      <c r="B283" s="9"/>
    </row>
    <row r="284" spans="2:2" ht="14.25" customHeight="1" x14ac:dyDescent="0.25">
      <c r="B284" s="9"/>
    </row>
    <row r="285" spans="2:2" ht="14.25" customHeight="1" x14ac:dyDescent="0.25">
      <c r="B285" s="9"/>
    </row>
    <row r="286" spans="2:2" ht="14.25" customHeight="1" x14ac:dyDescent="0.25">
      <c r="B286" s="9"/>
    </row>
    <row r="287" spans="2:2" ht="14.25" customHeight="1" x14ac:dyDescent="0.25">
      <c r="B287" s="9"/>
    </row>
    <row r="288" spans="2:2" ht="14.25" customHeight="1" x14ac:dyDescent="0.25">
      <c r="B288" s="9"/>
    </row>
    <row r="289" spans="2:2" ht="14.25" customHeight="1" x14ac:dyDescent="0.25">
      <c r="B289" s="9"/>
    </row>
    <row r="290" spans="2:2" ht="14.25" customHeight="1" x14ac:dyDescent="0.25">
      <c r="B290" s="9"/>
    </row>
    <row r="291" spans="2:2" ht="14.25" customHeight="1" x14ac:dyDescent="0.25">
      <c r="B291" s="9"/>
    </row>
    <row r="292" spans="2:2" ht="14.25" customHeight="1" x14ac:dyDescent="0.25">
      <c r="B292" s="9"/>
    </row>
    <row r="293" spans="2:2" ht="14.25" customHeight="1" x14ac:dyDescent="0.25">
      <c r="B293" s="9"/>
    </row>
    <row r="294" spans="2:2" ht="14.25" customHeight="1" x14ac:dyDescent="0.25">
      <c r="B294" s="9"/>
    </row>
    <row r="295" spans="2:2" ht="14.25" customHeight="1" x14ac:dyDescent="0.25">
      <c r="B295" s="9"/>
    </row>
    <row r="296" spans="2:2" ht="14.25" customHeight="1" x14ac:dyDescent="0.25">
      <c r="B296" s="9"/>
    </row>
    <row r="297" spans="2:2" ht="14.25" customHeight="1" x14ac:dyDescent="0.25">
      <c r="B297" s="9"/>
    </row>
    <row r="298" spans="2:2" ht="14.25" customHeight="1" x14ac:dyDescent="0.25">
      <c r="B298" s="9"/>
    </row>
    <row r="299" spans="2:2" ht="14.25" customHeight="1" x14ac:dyDescent="0.25">
      <c r="B299" s="9"/>
    </row>
    <row r="300" spans="2:2" ht="14.25" customHeight="1" x14ac:dyDescent="0.25">
      <c r="B300" s="9"/>
    </row>
    <row r="301" spans="2:2" ht="14.25" customHeight="1" x14ac:dyDescent="0.25">
      <c r="B301" s="9"/>
    </row>
    <row r="302" spans="2:2" ht="14.25" customHeight="1" x14ac:dyDescent="0.25">
      <c r="B302" s="9"/>
    </row>
    <row r="303" spans="2:2" ht="14.25" customHeight="1" x14ac:dyDescent="0.25">
      <c r="B303" s="9"/>
    </row>
    <row r="304" spans="2:2" ht="14.25" customHeight="1" x14ac:dyDescent="0.25">
      <c r="B304" s="9"/>
    </row>
    <row r="305" spans="2:2" ht="14.25" customHeight="1" x14ac:dyDescent="0.25">
      <c r="B305" s="9"/>
    </row>
    <row r="306" spans="2:2" ht="14.25" customHeight="1" x14ac:dyDescent="0.25">
      <c r="B306" s="9"/>
    </row>
    <row r="307" spans="2:2" ht="14.25" customHeight="1" x14ac:dyDescent="0.25">
      <c r="B307" s="9"/>
    </row>
    <row r="308" spans="2:2" ht="14.25" customHeight="1" x14ac:dyDescent="0.25">
      <c r="B308" s="9"/>
    </row>
    <row r="309" spans="2:2" ht="14.25" customHeight="1" x14ac:dyDescent="0.25">
      <c r="B309" s="9"/>
    </row>
    <row r="310" spans="2:2" ht="14.25" customHeight="1" x14ac:dyDescent="0.25">
      <c r="B310" s="9"/>
    </row>
    <row r="311" spans="2:2" ht="14.25" customHeight="1" x14ac:dyDescent="0.25">
      <c r="B311" s="9"/>
    </row>
    <row r="312" spans="2:2" ht="14.25" customHeight="1" x14ac:dyDescent="0.25">
      <c r="B312" s="9"/>
    </row>
    <row r="313" spans="2:2" ht="14.25" customHeight="1" x14ac:dyDescent="0.25">
      <c r="B313" s="9"/>
    </row>
    <row r="314" spans="2:2" ht="14.25" customHeight="1" x14ac:dyDescent="0.25">
      <c r="B314" s="9"/>
    </row>
    <row r="315" spans="2:2" ht="14.25" customHeight="1" x14ac:dyDescent="0.25">
      <c r="B315" s="9"/>
    </row>
    <row r="316" spans="2:2" ht="14.25" customHeight="1" x14ac:dyDescent="0.25">
      <c r="B316" s="9"/>
    </row>
    <row r="317" spans="2:2" ht="14.25" customHeight="1" x14ac:dyDescent="0.25">
      <c r="B317" s="9"/>
    </row>
    <row r="318" spans="2:2" ht="14.25" customHeight="1" x14ac:dyDescent="0.25">
      <c r="B318" s="9"/>
    </row>
    <row r="319" spans="2:2" ht="14.25" customHeight="1" x14ac:dyDescent="0.25">
      <c r="B319" s="9"/>
    </row>
    <row r="320" spans="2:2" ht="14.25" customHeight="1" x14ac:dyDescent="0.25">
      <c r="B320" s="9"/>
    </row>
    <row r="321" spans="2:2" ht="14.25" customHeight="1" x14ac:dyDescent="0.25">
      <c r="B321" s="9"/>
    </row>
    <row r="322" spans="2:2" ht="14.25" customHeight="1" x14ac:dyDescent="0.25">
      <c r="B322" s="9"/>
    </row>
    <row r="323" spans="2:2" ht="14.25" customHeight="1" x14ac:dyDescent="0.25">
      <c r="B323" s="9"/>
    </row>
    <row r="324" spans="2:2" ht="14.25" customHeight="1" x14ac:dyDescent="0.25">
      <c r="B324" s="9"/>
    </row>
    <row r="325" spans="2:2" ht="14.25" customHeight="1" x14ac:dyDescent="0.25">
      <c r="B325" s="9"/>
    </row>
    <row r="326" spans="2:2" ht="14.25" customHeight="1" x14ac:dyDescent="0.25">
      <c r="B326" s="9"/>
    </row>
    <row r="327" spans="2:2" ht="14.25" customHeight="1" x14ac:dyDescent="0.25">
      <c r="B327" s="9"/>
    </row>
    <row r="328" spans="2:2" ht="14.25" customHeight="1" x14ac:dyDescent="0.25">
      <c r="B328" s="9"/>
    </row>
    <row r="329" spans="2:2" ht="14.25" customHeight="1" x14ac:dyDescent="0.25">
      <c r="B329" s="9"/>
    </row>
    <row r="330" spans="2:2" ht="14.25" customHeight="1" x14ac:dyDescent="0.25">
      <c r="B330" s="9"/>
    </row>
    <row r="331" spans="2:2" ht="14.25" customHeight="1" x14ac:dyDescent="0.25">
      <c r="B331" s="9"/>
    </row>
    <row r="332" spans="2:2" ht="14.25" customHeight="1" x14ac:dyDescent="0.25">
      <c r="B332" s="9"/>
    </row>
    <row r="333" spans="2:2" ht="14.25" customHeight="1" x14ac:dyDescent="0.25">
      <c r="B333" s="9"/>
    </row>
    <row r="334" spans="2:2" ht="14.25" customHeight="1" x14ac:dyDescent="0.25">
      <c r="B334" s="9"/>
    </row>
    <row r="335" spans="2:2" ht="14.25" customHeight="1" x14ac:dyDescent="0.25">
      <c r="B335" s="9"/>
    </row>
    <row r="336" spans="2:2" ht="14.25" customHeight="1" x14ac:dyDescent="0.25">
      <c r="B336" s="9"/>
    </row>
    <row r="337" spans="2:2" ht="14.25" customHeight="1" x14ac:dyDescent="0.25">
      <c r="B337" s="9"/>
    </row>
    <row r="338" spans="2:2" ht="14.25" customHeight="1" x14ac:dyDescent="0.25">
      <c r="B338" s="9"/>
    </row>
    <row r="339" spans="2:2" ht="14.25" customHeight="1" x14ac:dyDescent="0.25">
      <c r="B339" s="9"/>
    </row>
    <row r="340" spans="2:2" ht="14.25" customHeight="1" x14ac:dyDescent="0.25">
      <c r="B340" s="9"/>
    </row>
    <row r="341" spans="2:2" ht="14.25" customHeight="1" x14ac:dyDescent="0.25">
      <c r="B341" s="9"/>
    </row>
    <row r="342" spans="2:2" ht="14.25" customHeight="1" x14ac:dyDescent="0.25">
      <c r="B342" s="9"/>
    </row>
    <row r="343" spans="2:2" ht="14.25" customHeight="1" x14ac:dyDescent="0.25">
      <c r="B343" s="9"/>
    </row>
    <row r="344" spans="2:2" ht="14.25" customHeight="1" x14ac:dyDescent="0.25">
      <c r="B344" s="9"/>
    </row>
    <row r="345" spans="2:2" ht="14.25" customHeight="1" x14ac:dyDescent="0.25">
      <c r="B345" s="9"/>
    </row>
    <row r="346" spans="2:2" ht="14.25" customHeight="1" x14ac:dyDescent="0.25">
      <c r="B346" s="9"/>
    </row>
    <row r="347" spans="2:2" ht="14.25" customHeight="1" x14ac:dyDescent="0.25">
      <c r="B347" s="9"/>
    </row>
    <row r="348" spans="2:2" ht="14.25" customHeight="1" x14ac:dyDescent="0.25">
      <c r="B348" s="9"/>
    </row>
    <row r="349" spans="2:2" ht="14.25" customHeight="1" x14ac:dyDescent="0.25">
      <c r="B349" s="9"/>
    </row>
    <row r="350" spans="2:2" ht="14.25" customHeight="1" x14ac:dyDescent="0.25">
      <c r="B350" s="9"/>
    </row>
    <row r="351" spans="2:2" ht="14.25" customHeight="1" x14ac:dyDescent="0.25">
      <c r="B351" s="9"/>
    </row>
    <row r="352" spans="2:2" ht="14.25" customHeight="1" x14ac:dyDescent="0.25">
      <c r="B352" s="9"/>
    </row>
    <row r="353" spans="2:2" ht="14.25" customHeight="1" x14ac:dyDescent="0.25">
      <c r="B353" s="9"/>
    </row>
    <row r="354" spans="2:2" ht="14.25" customHeight="1" x14ac:dyDescent="0.25">
      <c r="B354" s="9"/>
    </row>
    <row r="355" spans="2:2" ht="14.25" customHeight="1" x14ac:dyDescent="0.25">
      <c r="B355" s="9"/>
    </row>
    <row r="356" spans="2:2" ht="14.25" customHeight="1" x14ac:dyDescent="0.25">
      <c r="B356" s="9"/>
    </row>
    <row r="357" spans="2:2" ht="14.25" customHeight="1" x14ac:dyDescent="0.25">
      <c r="B357" s="9"/>
    </row>
    <row r="358" spans="2:2" ht="14.25" customHeight="1" x14ac:dyDescent="0.25">
      <c r="B358" s="9"/>
    </row>
    <row r="359" spans="2:2" ht="14.25" customHeight="1" x14ac:dyDescent="0.25">
      <c r="B359" s="9"/>
    </row>
    <row r="360" spans="2:2" ht="14.25" customHeight="1" x14ac:dyDescent="0.25">
      <c r="B360" s="9"/>
    </row>
    <row r="361" spans="2:2" ht="14.25" customHeight="1" x14ac:dyDescent="0.25">
      <c r="B361" s="9"/>
    </row>
    <row r="362" spans="2:2" ht="14.25" customHeight="1" x14ac:dyDescent="0.25">
      <c r="B362" s="9"/>
    </row>
    <row r="363" spans="2:2" ht="14.25" customHeight="1" x14ac:dyDescent="0.25">
      <c r="B363" s="9"/>
    </row>
    <row r="364" spans="2:2" ht="14.25" customHeight="1" x14ac:dyDescent="0.25">
      <c r="B364" s="9"/>
    </row>
    <row r="365" spans="2:2" ht="14.25" customHeight="1" x14ac:dyDescent="0.25">
      <c r="B365" s="9"/>
    </row>
    <row r="366" spans="2:2" ht="14.25" customHeight="1" x14ac:dyDescent="0.25">
      <c r="B366" s="9"/>
    </row>
    <row r="367" spans="2:2" ht="14.25" customHeight="1" x14ac:dyDescent="0.25">
      <c r="B367" s="9"/>
    </row>
    <row r="368" spans="2:2" ht="14.25" customHeight="1" x14ac:dyDescent="0.25">
      <c r="B368" s="9"/>
    </row>
    <row r="369" spans="2:2" ht="14.25" customHeight="1" x14ac:dyDescent="0.25">
      <c r="B369" s="9"/>
    </row>
    <row r="370" spans="2:2" ht="14.25" customHeight="1" x14ac:dyDescent="0.25">
      <c r="B370" s="9"/>
    </row>
    <row r="371" spans="2:2" ht="14.25" customHeight="1" x14ac:dyDescent="0.25">
      <c r="B371" s="9"/>
    </row>
    <row r="372" spans="2:2" ht="14.25" customHeight="1" x14ac:dyDescent="0.25">
      <c r="B372" s="9"/>
    </row>
    <row r="373" spans="2:2" ht="14.25" customHeight="1" x14ac:dyDescent="0.25">
      <c r="B373" s="9"/>
    </row>
    <row r="374" spans="2:2" ht="14.25" customHeight="1" x14ac:dyDescent="0.25">
      <c r="B374" s="9"/>
    </row>
    <row r="375" spans="2:2" ht="14.25" customHeight="1" x14ac:dyDescent="0.25">
      <c r="B375" s="9"/>
    </row>
    <row r="376" spans="2:2" ht="14.25" customHeight="1" x14ac:dyDescent="0.25">
      <c r="B376" s="9"/>
    </row>
    <row r="377" spans="2:2" ht="14.25" customHeight="1" x14ac:dyDescent="0.25">
      <c r="B377" s="9"/>
    </row>
    <row r="378" spans="2:2" ht="14.25" customHeight="1" x14ac:dyDescent="0.25">
      <c r="B378" s="9"/>
    </row>
    <row r="379" spans="2:2" ht="14.25" customHeight="1" x14ac:dyDescent="0.25">
      <c r="B379" s="9"/>
    </row>
    <row r="380" spans="2:2" ht="14.25" customHeight="1" x14ac:dyDescent="0.25">
      <c r="B380" s="9"/>
    </row>
    <row r="381" spans="2:2" ht="14.25" customHeight="1" x14ac:dyDescent="0.25">
      <c r="B381" s="9"/>
    </row>
    <row r="382" spans="2:2" ht="14.25" customHeight="1" x14ac:dyDescent="0.25">
      <c r="B382" s="9"/>
    </row>
    <row r="383" spans="2:2" ht="14.25" customHeight="1" x14ac:dyDescent="0.25">
      <c r="B383" s="9"/>
    </row>
    <row r="384" spans="2:2" ht="14.25" customHeight="1" x14ac:dyDescent="0.25">
      <c r="B384" s="9"/>
    </row>
    <row r="385" spans="2:2" ht="14.25" customHeight="1" x14ac:dyDescent="0.25">
      <c r="B385" s="9"/>
    </row>
    <row r="386" spans="2:2" ht="14.25" customHeight="1" x14ac:dyDescent="0.25">
      <c r="B386" s="9"/>
    </row>
    <row r="387" spans="2:2" ht="14.25" customHeight="1" x14ac:dyDescent="0.25">
      <c r="B387" s="9"/>
    </row>
    <row r="388" spans="2:2" ht="14.25" customHeight="1" x14ac:dyDescent="0.25">
      <c r="B388" s="9"/>
    </row>
    <row r="389" spans="2:2" ht="14.25" customHeight="1" x14ac:dyDescent="0.25">
      <c r="B389" s="9"/>
    </row>
    <row r="390" spans="2:2" ht="14.25" customHeight="1" x14ac:dyDescent="0.25">
      <c r="B390" s="9"/>
    </row>
    <row r="391" spans="2:2" ht="14.25" customHeight="1" x14ac:dyDescent="0.25">
      <c r="B391" s="9"/>
    </row>
    <row r="392" spans="2:2" ht="14.25" customHeight="1" x14ac:dyDescent="0.25">
      <c r="B392" s="9"/>
    </row>
    <row r="393" spans="2:2" ht="14.25" customHeight="1" x14ac:dyDescent="0.25">
      <c r="B393" s="9"/>
    </row>
    <row r="394" spans="2:2" ht="14.25" customHeight="1" x14ac:dyDescent="0.25">
      <c r="B394" s="9"/>
    </row>
    <row r="395" spans="2:2" ht="14.25" customHeight="1" x14ac:dyDescent="0.25">
      <c r="B395" s="9"/>
    </row>
    <row r="396" spans="2:2" ht="14.25" customHeight="1" x14ac:dyDescent="0.25">
      <c r="B396" s="9"/>
    </row>
    <row r="397" spans="2:2" ht="14.25" customHeight="1" x14ac:dyDescent="0.25">
      <c r="B397" s="9"/>
    </row>
    <row r="398" spans="2:2" ht="14.25" customHeight="1" x14ac:dyDescent="0.25">
      <c r="B398" s="9"/>
    </row>
    <row r="399" spans="2:2" ht="14.25" customHeight="1" x14ac:dyDescent="0.25">
      <c r="B399" s="9"/>
    </row>
    <row r="400" spans="2:2" ht="14.25" customHeight="1" x14ac:dyDescent="0.25">
      <c r="B400" s="9"/>
    </row>
    <row r="401" spans="2:2" ht="14.25" customHeight="1" x14ac:dyDescent="0.25">
      <c r="B401" s="9"/>
    </row>
    <row r="402" spans="2:2" ht="14.25" customHeight="1" x14ac:dyDescent="0.25">
      <c r="B402" s="9"/>
    </row>
    <row r="403" spans="2:2" ht="14.25" customHeight="1" x14ac:dyDescent="0.25">
      <c r="B403" s="9"/>
    </row>
    <row r="404" spans="2:2" ht="14.25" customHeight="1" x14ac:dyDescent="0.25">
      <c r="B404" s="9"/>
    </row>
    <row r="405" spans="2:2" ht="14.25" customHeight="1" x14ac:dyDescent="0.25">
      <c r="B405" s="9"/>
    </row>
    <row r="406" spans="2:2" ht="14.25" customHeight="1" x14ac:dyDescent="0.25">
      <c r="B406" s="9"/>
    </row>
    <row r="407" spans="2:2" ht="14.25" customHeight="1" x14ac:dyDescent="0.25">
      <c r="B407" s="9"/>
    </row>
    <row r="408" spans="2:2" ht="14.25" customHeight="1" x14ac:dyDescent="0.25">
      <c r="B408" s="9"/>
    </row>
    <row r="409" spans="2:2" ht="14.25" customHeight="1" x14ac:dyDescent="0.25">
      <c r="B409" s="9"/>
    </row>
    <row r="410" spans="2:2" ht="14.25" customHeight="1" x14ac:dyDescent="0.25">
      <c r="B410" s="9"/>
    </row>
    <row r="411" spans="2:2" ht="14.25" customHeight="1" x14ac:dyDescent="0.25">
      <c r="B411" s="9"/>
    </row>
    <row r="412" spans="2:2" ht="14.25" customHeight="1" x14ac:dyDescent="0.25">
      <c r="B412" s="9"/>
    </row>
    <row r="413" spans="2:2" ht="14.25" customHeight="1" x14ac:dyDescent="0.25">
      <c r="B413" s="9"/>
    </row>
    <row r="414" spans="2:2" ht="14.25" customHeight="1" x14ac:dyDescent="0.25">
      <c r="B414" s="9"/>
    </row>
    <row r="415" spans="2:2" ht="14.25" customHeight="1" x14ac:dyDescent="0.25">
      <c r="B415" s="9"/>
    </row>
    <row r="416" spans="2:2" ht="14.25" customHeight="1" x14ac:dyDescent="0.25">
      <c r="B416" s="9"/>
    </row>
    <row r="417" spans="2:2" ht="14.25" customHeight="1" x14ac:dyDescent="0.25">
      <c r="B417" s="9"/>
    </row>
    <row r="418" spans="2:2" ht="14.25" customHeight="1" x14ac:dyDescent="0.25">
      <c r="B418" s="9"/>
    </row>
    <row r="419" spans="2:2" ht="14.25" customHeight="1" x14ac:dyDescent="0.25">
      <c r="B419" s="9"/>
    </row>
    <row r="420" spans="2:2" ht="14.25" customHeight="1" x14ac:dyDescent="0.25">
      <c r="B420" s="9"/>
    </row>
    <row r="421" spans="2:2" ht="14.25" customHeight="1" x14ac:dyDescent="0.25">
      <c r="B421" s="9"/>
    </row>
    <row r="422" spans="2:2" ht="14.25" customHeight="1" x14ac:dyDescent="0.25">
      <c r="B422" s="9"/>
    </row>
    <row r="423" spans="2:2" ht="14.25" customHeight="1" x14ac:dyDescent="0.25">
      <c r="B423" s="9"/>
    </row>
    <row r="424" spans="2:2" ht="14.25" customHeight="1" x14ac:dyDescent="0.25">
      <c r="B424" s="9"/>
    </row>
    <row r="425" spans="2:2" ht="14.25" customHeight="1" x14ac:dyDescent="0.25">
      <c r="B425" s="9"/>
    </row>
    <row r="426" spans="2:2" ht="14.25" customHeight="1" x14ac:dyDescent="0.25">
      <c r="B426" s="9"/>
    </row>
    <row r="427" spans="2:2" ht="14.25" customHeight="1" x14ac:dyDescent="0.25">
      <c r="B427" s="9"/>
    </row>
    <row r="428" spans="2:2" ht="14.25" customHeight="1" x14ac:dyDescent="0.25">
      <c r="B428" s="9"/>
    </row>
    <row r="429" spans="2:2" ht="14.25" customHeight="1" x14ac:dyDescent="0.25">
      <c r="B429" s="9"/>
    </row>
    <row r="430" spans="2:2" ht="14.25" customHeight="1" x14ac:dyDescent="0.25">
      <c r="B430" s="9"/>
    </row>
    <row r="431" spans="2:2" ht="14.25" customHeight="1" x14ac:dyDescent="0.25">
      <c r="B431" s="9"/>
    </row>
    <row r="432" spans="2:2" ht="14.25" customHeight="1" x14ac:dyDescent="0.25">
      <c r="B432" s="9"/>
    </row>
    <row r="433" spans="2:2" ht="14.25" customHeight="1" x14ac:dyDescent="0.25">
      <c r="B433" s="9"/>
    </row>
    <row r="434" spans="2:2" ht="14.25" customHeight="1" x14ac:dyDescent="0.25">
      <c r="B434" s="9"/>
    </row>
    <row r="435" spans="2:2" ht="14.25" customHeight="1" x14ac:dyDescent="0.25">
      <c r="B435" s="9"/>
    </row>
    <row r="436" spans="2:2" ht="14.25" customHeight="1" x14ac:dyDescent="0.25">
      <c r="B436" s="9"/>
    </row>
    <row r="437" spans="2:2" ht="14.25" customHeight="1" x14ac:dyDescent="0.25">
      <c r="B437" s="9"/>
    </row>
    <row r="438" spans="2:2" ht="14.25" customHeight="1" x14ac:dyDescent="0.25">
      <c r="B438" s="9"/>
    </row>
    <row r="439" spans="2:2" ht="14.25" customHeight="1" x14ac:dyDescent="0.25">
      <c r="B439" s="9"/>
    </row>
    <row r="440" spans="2:2" ht="14.25" customHeight="1" x14ac:dyDescent="0.25">
      <c r="B440" s="9"/>
    </row>
    <row r="441" spans="2:2" ht="14.25" customHeight="1" x14ac:dyDescent="0.25">
      <c r="B441" s="9"/>
    </row>
    <row r="442" spans="2:2" ht="14.25" customHeight="1" x14ac:dyDescent="0.25">
      <c r="B442" s="9"/>
    </row>
    <row r="443" spans="2:2" ht="14.25" customHeight="1" x14ac:dyDescent="0.25">
      <c r="B443" s="9"/>
    </row>
    <row r="444" spans="2:2" ht="14.25" customHeight="1" x14ac:dyDescent="0.25">
      <c r="B444" s="9"/>
    </row>
    <row r="445" spans="2:2" ht="14.25" customHeight="1" x14ac:dyDescent="0.25">
      <c r="B445" s="9"/>
    </row>
    <row r="446" spans="2:2" ht="14.25" customHeight="1" x14ac:dyDescent="0.25">
      <c r="B446" s="9"/>
    </row>
    <row r="447" spans="2:2" ht="14.25" customHeight="1" x14ac:dyDescent="0.25">
      <c r="B447" s="9"/>
    </row>
    <row r="448" spans="2:2" ht="14.25" customHeight="1" x14ac:dyDescent="0.25">
      <c r="B448" s="9"/>
    </row>
    <row r="449" spans="2:2" ht="14.25" customHeight="1" x14ac:dyDescent="0.25">
      <c r="B449" s="9"/>
    </row>
    <row r="450" spans="2:2" ht="14.25" customHeight="1" x14ac:dyDescent="0.25">
      <c r="B450" s="9"/>
    </row>
    <row r="451" spans="2:2" ht="14.25" customHeight="1" x14ac:dyDescent="0.25">
      <c r="B451" s="9"/>
    </row>
    <row r="452" spans="2:2" ht="14.25" customHeight="1" x14ac:dyDescent="0.25">
      <c r="B452" s="9"/>
    </row>
    <row r="453" spans="2:2" ht="14.25" customHeight="1" x14ac:dyDescent="0.25">
      <c r="B453" s="9"/>
    </row>
    <row r="454" spans="2:2" ht="14.25" customHeight="1" x14ac:dyDescent="0.25">
      <c r="B454" s="9"/>
    </row>
    <row r="455" spans="2:2" ht="14.25" customHeight="1" x14ac:dyDescent="0.25">
      <c r="B455" s="9"/>
    </row>
    <row r="456" spans="2:2" ht="14.25" customHeight="1" x14ac:dyDescent="0.25">
      <c r="B456" s="9"/>
    </row>
    <row r="457" spans="2:2" ht="14.25" customHeight="1" x14ac:dyDescent="0.25">
      <c r="B457" s="9"/>
    </row>
    <row r="458" spans="2:2" ht="14.25" customHeight="1" x14ac:dyDescent="0.25">
      <c r="B458" s="9"/>
    </row>
    <row r="459" spans="2:2" ht="14.25" customHeight="1" x14ac:dyDescent="0.25">
      <c r="B459" s="9"/>
    </row>
    <row r="460" spans="2:2" ht="14.25" customHeight="1" x14ac:dyDescent="0.25">
      <c r="B460" s="9"/>
    </row>
    <row r="461" spans="2:2" ht="14.25" customHeight="1" x14ac:dyDescent="0.25">
      <c r="B461" s="9"/>
    </row>
    <row r="462" spans="2:2" ht="14.25" customHeight="1" x14ac:dyDescent="0.25">
      <c r="B462" s="9"/>
    </row>
    <row r="463" spans="2:2" ht="14.25" customHeight="1" x14ac:dyDescent="0.25">
      <c r="B463" s="9"/>
    </row>
    <row r="464" spans="2:2" ht="14.25" customHeight="1" x14ac:dyDescent="0.25">
      <c r="B464" s="9"/>
    </row>
    <row r="465" spans="2:2" ht="14.25" customHeight="1" x14ac:dyDescent="0.25">
      <c r="B465" s="9"/>
    </row>
    <row r="466" spans="2:2" ht="14.25" customHeight="1" x14ac:dyDescent="0.25">
      <c r="B466" s="9"/>
    </row>
    <row r="467" spans="2:2" ht="14.25" customHeight="1" x14ac:dyDescent="0.25">
      <c r="B467" s="9"/>
    </row>
    <row r="468" spans="2:2" ht="14.25" customHeight="1" x14ac:dyDescent="0.25">
      <c r="B468" s="9"/>
    </row>
    <row r="469" spans="2:2" ht="14.25" customHeight="1" x14ac:dyDescent="0.25">
      <c r="B469" s="9"/>
    </row>
    <row r="470" spans="2:2" ht="14.25" customHeight="1" x14ac:dyDescent="0.25">
      <c r="B470" s="9"/>
    </row>
    <row r="471" spans="2:2" ht="14.25" customHeight="1" x14ac:dyDescent="0.25">
      <c r="B471" s="9"/>
    </row>
    <row r="472" spans="2:2" ht="14.25" customHeight="1" x14ac:dyDescent="0.25">
      <c r="B472" s="9"/>
    </row>
    <row r="473" spans="2:2" ht="14.25" customHeight="1" x14ac:dyDescent="0.25">
      <c r="B473" s="9"/>
    </row>
    <row r="474" spans="2:2" ht="14.25" customHeight="1" x14ac:dyDescent="0.25">
      <c r="B474" s="9"/>
    </row>
    <row r="475" spans="2:2" ht="14.25" customHeight="1" x14ac:dyDescent="0.25">
      <c r="B475" s="9"/>
    </row>
    <row r="476" spans="2:2" ht="14.25" customHeight="1" x14ac:dyDescent="0.25">
      <c r="B476" s="9"/>
    </row>
    <row r="477" spans="2:2" ht="14.25" customHeight="1" x14ac:dyDescent="0.25">
      <c r="B477" s="9"/>
    </row>
    <row r="478" spans="2:2" ht="14.25" customHeight="1" x14ac:dyDescent="0.25">
      <c r="B478" s="9"/>
    </row>
    <row r="479" spans="2:2" ht="14.25" customHeight="1" x14ac:dyDescent="0.25">
      <c r="B479" s="9"/>
    </row>
    <row r="480" spans="2:2" ht="14.25" customHeight="1" x14ac:dyDescent="0.25">
      <c r="B480" s="9"/>
    </row>
    <row r="481" spans="2:2" ht="14.25" customHeight="1" x14ac:dyDescent="0.25">
      <c r="B481" s="9"/>
    </row>
    <row r="482" spans="2:2" ht="14.25" customHeight="1" x14ac:dyDescent="0.25">
      <c r="B482" s="9"/>
    </row>
    <row r="483" spans="2:2" ht="14.25" customHeight="1" x14ac:dyDescent="0.25">
      <c r="B483" s="9"/>
    </row>
    <row r="484" spans="2:2" ht="14.25" customHeight="1" x14ac:dyDescent="0.25">
      <c r="B484" s="9"/>
    </row>
    <row r="485" spans="2:2" ht="14.25" customHeight="1" x14ac:dyDescent="0.25">
      <c r="B485" s="9"/>
    </row>
    <row r="486" spans="2:2" ht="14.25" customHeight="1" x14ac:dyDescent="0.25">
      <c r="B486" s="9"/>
    </row>
    <row r="487" spans="2:2" ht="14.25" customHeight="1" x14ac:dyDescent="0.25">
      <c r="B487" s="9"/>
    </row>
    <row r="488" spans="2:2" ht="14.25" customHeight="1" x14ac:dyDescent="0.25">
      <c r="B488" s="9"/>
    </row>
    <row r="489" spans="2:2" ht="14.25" customHeight="1" x14ac:dyDescent="0.25">
      <c r="B489" s="9"/>
    </row>
    <row r="490" spans="2:2" ht="14.25" customHeight="1" x14ac:dyDescent="0.25">
      <c r="B490" s="9"/>
    </row>
    <row r="491" spans="2:2" ht="14.25" customHeight="1" x14ac:dyDescent="0.25">
      <c r="B491" s="9"/>
    </row>
    <row r="492" spans="2:2" ht="14.25" customHeight="1" x14ac:dyDescent="0.25">
      <c r="B492" s="9"/>
    </row>
    <row r="493" spans="2:2" ht="14.25" customHeight="1" x14ac:dyDescent="0.25">
      <c r="B493" s="9"/>
    </row>
    <row r="494" spans="2:2" ht="14.25" customHeight="1" x14ac:dyDescent="0.25">
      <c r="B494" s="9"/>
    </row>
    <row r="495" spans="2:2" ht="14.25" customHeight="1" x14ac:dyDescent="0.25">
      <c r="B495" s="9"/>
    </row>
    <row r="496" spans="2:2" ht="14.25" customHeight="1" x14ac:dyDescent="0.25">
      <c r="B496" s="9"/>
    </row>
    <row r="497" spans="2:2" ht="14.25" customHeight="1" x14ac:dyDescent="0.25">
      <c r="B497" s="9"/>
    </row>
    <row r="498" spans="2:2" ht="14.25" customHeight="1" x14ac:dyDescent="0.25">
      <c r="B498" s="9"/>
    </row>
    <row r="499" spans="2:2" ht="14.25" customHeight="1" x14ac:dyDescent="0.25">
      <c r="B499" s="9"/>
    </row>
    <row r="500" spans="2:2" ht="14.25" customHeight="1" x14ac:dyDescent="0.25">
      <c r="B500" s="9"/>
    </row>
    <row r="501" spans="2:2" ht="14.25" customHeight="1" x14ac:dyDescent="0.25">
      <c r="B501" s="9"/>
    </row>
    <row r="502" spans="2:2" ht="14.25" customHeight="1" x14ac:dyDescent="0.25">
      <c r="B502" s="9"/>
    </row>
    <row r="503" spans="2:2" ht="14.25" customHeight="1" x14ac:dyDescent="0.25">
      <c r="B503" s="9"/>
    </row>
    <row r="504" spans="2:2" ht="14.25" customHeight="1" x14ac:dyDescent="0.25">
      <c r="B504" s="9"/>
    </row>
    <row r="505" spans="2:2" ht="14.25" customHeight="1" x14ac:dyDescent="0.25">
      <c r="B505" s="9"/>
    </row>
    <row r="506" spans="2:2" ht="14.25" customHeight="1" x14ac:dyDescent="0.25">
      <c r="B506" s="9"/>
    </row>
    <row r="507" spans="2:2" ht="14.25" customHeight="1" x14ac:dyDescent="0.25">
      <c r="B507" s="9"/>
    </row>
    <row r="508" spans="2:2" ht="14.25" customHeight="1" x14ac:dyDescent="0.25">
      <c r="B508" s="9"/>
    </row>
    <row r="509" spans="2:2" ht="14.25" customHeight="1" x14ac:dyDescent="0.25">
      <c r="B509" s="9"/>
    </row>
    <row r="510" spans="2:2" ht="14.25" customHeight="1" x14ac:dyDescent="0.25">
      <c r="B510" s="9"/>
    </row>
    <row r="511" spans="2:2" ht="14.25" customHeight="1" x14ac:dyDescent="0.25">
      <c r="B511" s="9"/>
    </row>
    <row r="512" spans="2:2" ht="14.25" customHeight="1" x14ac:dyDescent="0.25">
      <c r="B512" s="9"/>
    </row>
    <row r="513" spans="2:2" ht="14.25" customHeight="1" x14ac:dyDescent="0.25">
      <c r="B513" s="9"/>
    </row>
    <row r="514" spans="2:2" ht="14.25" customHeight="1" x14ac:dyDescent="0.25">
      <c r="B514" s="9"/>
    </row>
    <row r="515" spans="2:2" ht="14.25" customHeight="1" x14ac:dyDescent="0.25">
      <c r="B515" s="9"/>
    </row>
    <row r="516" spans="2:2" ht="14.25" customHeight="1" x14ac:dyDescent="0.25">
      <c r="B516" s="9"/>
    </row>
    <row r="517" spans="2:2" ht="14.25" customHeight="1" x14ac:dyDescent="0.25">
      <c r="B517" s="9"/>
    </row>
    <row r="518" spans="2:2" ht="14.25" customHeight="1" x14ac:dyDescent="0.25">
      <c r="B518" s="9"/>
    </row>
    <row r="519" spans="2:2" ht="14.25" customHeight="1" x14ac:dyDescent="0.25">
      <c r="B519" s="9"/>
    </row>
    <row r="520" spans="2:2" ht="14.25" customHeight="1" x14ac:dyDescent="0.25">
      <c r="B520" s="9"/>
    </row>
    <row r="521" spans="2:2" ht="14.25" customHeight="1" x14ac:dyDescent="0.25">
      <c r="B521" s="9"/>
    </row>
    <row r="522" spans="2:2" ht="14.25" customHeight="1" x14ac:dyDescent="0.25">
      <c r="B522" s="9"/>
    </row>
    <row r="523" spans="2:2" ht="14.25" customHeight="1" x14ac:dyDescent="0.25">
      <c r="B523" s="9"/>
    </row>
    <row r="524" spans="2:2" ht="14.25" customHeight="1" x14ac:dyDescent="0.25">
      <c r="B524" s="9"/>
    </row>
    <row r="525" spans="2:2" ht="14.25" customHeight="1" x14ac:dyDescent="0.25">
      <c r="B525" s="9"/>
    </row>
    <row r="526" spans="2:2" ht="14.25" customHeight="1" x14ac:dyDescent="0.25">
      <c r="B526" s="9"/>
    </row>
    <row r="527" spans="2:2" ht="14.25" customHeight="1" x14ac:dyDescent="0.25">
      <c r="B527" s="9"/>
    </row>
    <row r="528" spans="2:2" ht="14.25" customHeight="1" x14ac:dyDescent="0.25">
      <c r="B528" s="9"/>
    </row>
    <row r="529" spans="2:2" ht="14.25" customHeight="1" x14ac:dyDescent="0.25">
      <c r="B529" s="9"/>
    </row>
    <row r="530" spans="2:2" ht="14.25" customHeight="1" x14ac:dyDescent="0.25">
      <c r="B530" s="9"/>
    </row>
    <row r="531" spans="2:2" ht="14.25" customHeight="1" x14ac:dyDescent="0.25">
      <c r="B531" s="9"/>
    </row>
    <row r="532" spans="2:2" ht="14.25" customHeight="1" x14ac:dyDescent="0.25">
      <c r="B532" s="9"/>
    </row>
    <row r="533" spans="2:2" ht="14.25" customHeight="1" x14ac:dyDescent="0.25">
      <c r="B533" s="9"/>
    </row>
    <row r="534" spans="2:2" ht="14.25" customHeight="1" x14ac:dyDescent="0.25">
      <c r="B534" s="9"/>
    </row>
    <row r="535" spans="2:2" ht="14.25" customHeight="1" x14ac:dyDescent="0.25">
      <c r="B535" s="9"/>
    </row>
    <row r="536" spans="2:2" ht="14.25" customHeight="1" x14ac:dyDescent="0.25">
      <c r="B536" s="9"/>
    </row>
    <row r="537" spans="2:2" ht="14.25" customHeight="1" x14ac:dyDescent="0.25">
      <c r="B537" s="9"/>
    </row>
    <row r="538" spans="2:2" ht="14.25" customHeight="1" x14ac:dyDescent="0.25">
      <c r="B538" s="9"/>
    </row>
    <row r="539" spans="2:2" ht="14.25" customHeight="1" x14ac:dyDescent="0.25">
      <c r="B539" s="9"/>
    </row>
    <row r="540" spans="2:2" ht="14.25" customHeight="1" x14ac:dyDescent="0.25">
      <c r="B540" s="9"/>
    </row>
    <row r="541" spans="2:2" ht="14.25" customHeight="1" x14ac:dyDescent="0.25">
      <c r="B541" s="9"/>
    </row>
    <row r="542" spans="2:2" ht="14.25" customHeight="1" x14ac:dyDescent="0.25">
      <c r="B542" s="9"/>
    </row>
    <row r="543" spans="2:2" ht="14.25" customHeight="1" x14ac:dyDescent="0.25">
      <c r="B543" s="9"/>
    </row>
    <row r="544" spans="2:2" ht="14.25" customHeight="1" x14ac:dyDescent="0.25">
      <c r="B544" s="9"/>
    </row>
    <row r="545" spans="2:2" ht="14.25" customHeight="1" x14ac:dyDescent="0.25">
      <c r="B545" s="9"/>
    </row>
    <row r="546" spans="2:2" ht="14.25" customHeight="1" x14ac:dyDescent="0.25">
      <c r="B546" s="9"/>
    </row>
    <row r="547" spans="2:2" ht="14.25" customHeight="1" x14ac:dyDescent="0.25">
      <c r="B547" s="9"/>
    </row>
    <row r="548" spans="2:2" ht="14.25" customHeight="1" x14ac:dyDescent="0.25">
      <c r="B548" s="9"/>
    </row>
    <row r="549" spans="2:2" ht="14.25" customHeight="1" x14ac:dyDescent="0.25">
      <c r="B549" s="9"/>
    </row>
    <row r="550" spans="2:2" ht="14.25" customHeight="1" x14ac:dyDescent="0.25">
      <c r="B550" s="9"/>
    </row>
    <row r="551" spans="2:2" ht="14.25" customHeight="1" x14ac:dyDescent="0.25">
      <c r="B551" s="9"/>
    </row>
    <row r="552" spans="2:2" ht="14.25" customHeight="1" x14ac:dyDescent="0.25">
      <c r="B552" s="9"/>
    </row>
    <row r="553" spans="2:2" ht="14.25" customHeight="1" x14ac:dyDescent="0.25">
      <c r="B553" s="9"/>
    </row>
    <row r="554" spans="2:2" ht="14.25" customHeight="1" x14ac:dyDescent="0.25">
      <c r="B554" s="9"/>
    </row>
    <row r="555" spans="2:2" ht="14.25" customHeight="1" x14ac:dyDescent="0.25">
      <c r="B555" s="9"/>
    </row>
    <row r="556" spans="2:2" ht="14.25" customHeight="1" x14ac:dyDescent="0.25">
      <c r="B556" s="9"/>
    </row>
    <row r="557" spans="2:2" ht="14.25" customHeight="1" x14ac:dyDescent="0.25">
      <c r="B557" s="9"/>
    </row>
    <row r="558" spans="2:2" ht="14.25" customHeight="1" x14ac:dyDescent="0.25">
      <c r="B558" s="9"/>
    </row>
    <row r="559" spans="2:2" ht="14.25" customHeight="1" x14ac:dyDescent="0.25">
      <c r="B559" s="9"/>
    </row>
    <row r="560" spans="2:2" ht="14.25" customHeight="1" x14ac:dyDescent="0.25">
      <c r="B560" s="9"/>
    </row>
    <row r="561" spans="2:2" ht="14.25" customHeight="1" x14ac:dyDescent="0.25">
      <c r="B561" s="9"/>
    </row>
    <row r="562" spans="2:2" ht="14.25" customHeight="1" x14ac:dyDescent="0.25">
      <c r="B562" s="9"/>
    </row>
    <row r="563" spans="2:2" ht="14.25" customHeight="1" x14ac:dyDescent="0.25">
      <c r="B563" s="9"/>
    </row>
    <row r="564" spans="2:2" ht="14.25" customHeight="1" x14ac:dyDescent="0.25">
      <c r="B564" s="9"/>
    </row>
    <row r="565" spans="2:2" ht="14.25" customHeight="1" x14ac:dyDescent="0.25">
      <c r="B565" s="9"/>
    </row>
    <row r="566" spans="2:2" ht="14.25" customHeight="1" x14ac:dyDescent="0.25">
      <c r="B566" s="9"/>
    </row>
    <row r="567" spans="2:2" ht="14.25" customHeight="1" x14ac:dyDescent="0.25">
      <c r="B567" s="9"/>
    </row>
    <row r="568" spans="2:2" ht="14.25" customHeight="1" x14ac:dyDescent="0.25">
      <c r="B568" s="9"/>
    </row>
    <row r="569" spans="2:2" ht="14.25" customHeight="1" x14ac:dyDescent="0.25">
      <c r="B569" s="9"/>
    </row>
    <row r="570" spans="2:2" ht="14.25" customHeight="1" x14ac:dyDescent="0.25">
      <c r="B570" s="9"/>
    </row>
    <row r="571" spans="2:2" ht="14.25" customHeight="1" x14ac:dyDescent="0.25">
      <c r="B571" s="9"/>
    </row>
    <row r="572" spans="2:2" ht="14.25" customHeight="1" x14ac:dyDescent="0.25">
      <c r="B572" s="9"/>
    </row>
    <row r="573" spans="2:2" ht="14.25" customHeight="1" x14ac:dyDescent="0.25">
      <c r="B573" s="9"/>
    </row>
    <row r="574" spans="2:2" ht="14.25" customHeight="1" x14ac:dyDescent="0.25">
      <c r="B574" s="9"/>
    </row>
    <row r="575" spans="2:2" ht="14.25" customHeight="1" x14ac:dyDescent="0.25">
      <c r="B575" s="9"/>
    </row>
    <row r="576" spans="2:2" ht="14.25" customHeight="1" x14ac:dyDescent="0.25">
      <c r="B576" s="9"/>
    </row>
    <row r="577" spans="2:2" ht="14.25" customHeight="1" x14ac:dyDescent="0.25">
      <c r="B577" s="9"/>
    </row>
    <row r="578" spans="2:2" ht="14.25" customHeight="1" x14ac:dyDescent="0.25">
      <c r="B578" s="9"/>
    </row>
    <row r="579" spans="2:2" ht="14.25" customHeight="1" x14ac:dyDescent="0.25">
      <c r="B579" s="9"/>
    </row>
    <row r="580" spans="2:2" ht="14.25" customHeight="1" x14ac:dyDescent="0.25">
      <c r="B580" s="9"/>
    </row>
    <row r="581" spans="2:2" ht="14.25" customHeight="1" x14ac:dyDescent="0.25">
      <c r="B581" s="9"/>
    </row>
    <row r="582" spans="2:2" ht="14.25" customHeight="1" x14ac:dyDescent="0.25">
      <c r="B582" s="9"/>
    </row>
    <row r="583" spans="2:2" ht="14.25" customHeight="1" x14ac:dyDescent="0.25">
      <c r="B583" s="9"/>
    </row>
    <row r="584" spans="2:2" ht="14.25" customHeight="1" x14ac:dyDescent="0.25">
      <c r="B584" s="9"/>
    </row>
    <row r="585" spans="2:2" ht="14.25" customHeight="1" x14ac:dyDescent="0.25">
      <c r="B585" s="9"/>
    </row>
    <row r="586" spans="2:2" ht="14.25" customHeight="1" x14ac:dyDescent="0.25">
      <c r="B586" s="9"/>
    </row>
    <row r="587" spans="2:2" ht="14.25" customHeight="1" x14ac:dyDescent="0.25">
      <c r="B587" s="9"/>
    </row>
    <row r="588" spans="2:2" ht="14.25" customHeight="1" x14ac:dyDescent="0.25">
      <c r="B588" s="9"/>
    </row>
    <row r="589" spans="2:2" ht="14.25" customHeight="1" x14ac:dyDescent="0.25">
      <c r="B589" s="9"/>
    </row>
    <row r="590" spans="2:2" ht="14.25" customHeight="1" x14ac:dyDescent="0.25">
      <c r="B590" s="9"/>
    </row>
    <row r="591" spans="2:2" ht="14.25" customHeight="1" x14ac:dyDescent="0.25">
      <c r="B591" s="9"/>
    </row>
    <row r="592" spans="2:2" ht="14.25" customHeight="1" x14ac:dyDescent="0.25">
      <c r="B592" s="9"/>
    </row>
    <row r="593" spans="2:2" ht="14.25" customHeight="1" x14ac:dyDescent="0.25">
      <c r="B593" s="9"/>
    </row>
    <row r="594" spans="2:2" ht="14.25" customHeight="1" x14ac:dyDescent="0.25">
      <c r="B594" s="9"/>
    </row>
    <row r="595" spans="2:2" ht="14.25" customHeight="1" x14ac:dyDescent="0.25">
      <c r="B595" s="9"/>
    </row>
    <row r="596" spans="2:2" ht="14.25" customHeight="1" x14ac:dyDescent="0.25">
      <c r="B596" s="9"/>
    </row>
    <row r="597" spans="2:2" ht="14.25" customHeight="1" x14ac:dyDescent="0.25">
      <c r="B597" s="9"/>
    </row>
    <row r="598" spans="2:2" ht="14.25" customHeight="1" x14ac:dyDescent="0.25">
      <c r="B598" s="9"/>
    </row>
    <row r="599" spans="2:2" ht="14.25" customHeight="1" x14ac:dyDescent="0.25">
      <c r="B599" s="9"/>
    </row>
    <row r="600" spans="2:2" ht="14.25" customHeight="1" x14ac:dyDescent="0.25">
      <c r="B600" s="9"/>
    </row>
    <row r="601" spans="2:2" ht="14.25" customHeight="1" x14ac:dyDescent="0.25">
      <c r="B601" s="9"/>
    </row>
    <row r="602" spans="2:2" ht="14.25" customHeight="1" x14ac:dyDescent="0.25">
      <c r="B602" s="9"/>
    </row>
    <row r="603" spans="2:2" ht="14.25" customHeight="1" x14ac:dyDescent="0.25">
      <c r="B603" s="9"/>
    </row>
    <row r="604" spans="2:2" ht="14.25" customHeight="1" x14ac:dyDescent="0.25">
      <c r="B604" s="9"/>
    </row>
    <row r="605" spans="2:2" ht="14.25" customHeight="1" x14ac:dyDescent="0.25">
      <c r="B605" s="9"/>
    </row>
    <row r="606" spans="2:2" ht="14.25" customHeight="1" x14ac:dyDescent="0.25">
      <c r="B606" s="9"/>
    </row>
    <row r="607" spans="2:2" ht="14.25" customHeight="1" x14ac:dyDescent="0.25">
      <c r="B607" s="9"/>
    </row>
    <row r="608" spans="2:2" ht="14.25" customHeight="1" x14ac:dyDescent="0.25">
      <c r="B608" s="9"/>
    </row>
    <row r="609" spans="2:2" ht="14.25" customHeight="1" x14ac:dyDescent="0.25">
      <c r="B609" s="9"/>
    </row>
    <row r="610" spans="2:2" ht="14.25" customHeight="1" x14ac:dyDescent="0.25">
      <c r="B610" s="9"/>
    </row>
    <row r="611" spans="2:2" ht="14.25" customHeight="1" x14ac:dyDescent="0.25">
      <c r="B611" s="9"/>
    </row>
    <row r="612" spans="2:2" ht="14.25" customHeight="1" x14ac:dyDescent="0.25">
      <c r="B612" s="9"/>
    </row>
    <row r="613" spans="2:2" ht="14.25" customHeight="1" x14ac:dyDescent="0.25">
      <c r="B613" s="9"/>
    </row>
    <row r="614" spans="2:2" ht="14.25" customHeight="1" x14ac:dyDescent="0.25">
      <c r="B614" s="9"/>
    </row>
    <row r="615" spans="2:2" ht="14.25" customHeight="1" x14ac:dyDescent="0.25">
      <c r="B615" s="9"/>
    </row>
    <row r="616" spans="2:2" ht="14.25" customHeight="1" x14ac:dyDescent="0.25">
      <c r="B616" s="9"/>
    </row>
    <row r="617" spans="2:2" ht="14.25" customHeight="1" x14ac:dyDescent="0.25">
      <c r="B617" s="9"/>
    </row>
    <row r="618" spans="2:2" ht="14.25" customHeight="1" x14ac:dyDescent="0.25">
      <c r="B618" s="9"/>
    </row>
    <row r="619" spans="2:2" ht="14.25" customHeight="1" x14ac:dyDescent="0.25">
      <c r="B619" s="9"/>
    </row>
    <row r="620" spans="2:2" ht="14.25" customHeight="1" x14ac:dyDescent="0.25">
      <c r="B620" s="9"/>
    </row>
    <row r="621" spans="2:2" ht="14.25" customHeight="1" x14ac:dyDescent="0.25">
      <c r="B621" s="9"/>
    </row>
    <row r="622" spans="2:2" ht="14.25" customHeight="1" x14ac:dyDescent="0.25">
      <c r="B622" s="9"/>
    </row>
    <row r="623" spans="2:2" ht="14.25" customHeight="1" x14ac:dyDescent="0.25">
      <c r="B623" s="9"/>
    </row>
    <row r="624" spans="2:2" ht="14.25" customHeight="1" x14ac:dyDescent="0.25">
      <c r="B624" s="9"/>
    </row>
    <row r="625" spans="2:2" ht="14.25" customHeight="1" x14ac:dyDescent="0.25">
      <c r="B625" s="9"/>
    </row>
    <row r="626" spans="2:2" ht="14.25" customHeight="1" x14ac:dyDescent="0.25">
      <c r="B626" s="9"/>
    </row>
    <row r="627" spans="2:2" ht="14.25" customHeight="1" x14ac:dyDescent="0.25">
      <c r="B627" s="9"/>
    </row>
    <row r="628" spans="2:2" ht="14.25" customHeight="1" x14ac:dyDescent="0.25">
      <c r="B628" s="9"/>
    </row>
    <row r="629" spans="2:2" ht="14.25" customHeight="1" x14ac:dyDescent="0.25">
      <c r="B629" s="9"/>
    </row>
    <row r="630" spans="2:2" ht="14.25" customHeight="1" x14ac:dyDescent="0.25">
      <c r="B630" s="9"/>
    </row>
    <row r="631" spans="2:2" ht="14.25" customHeight="1" x14ac:dyDescent="0.25">
      <c r="B631" s="9"/>
    </row>
    <row r="632" spans="2:2" ht="14.25" customHeight="1" x14ac:dyDescent="0.25">
      <c r="B632" s="9"/>
    </row>
    <row r="633" spans="2:2" ht="14.25" customHeight="1" x14ac:dyDescent="0.25">
      <c r="B633" s="9"/>
    </row>
    <row r="634" spans="2:2" ht="14.25" customHeight="1" x14ac:dyDescent="0.25">
      <c r="B634" s="9"/>
    </row>
    <row r="635" spans="2:2" ht="14.25" customHeight="1" x14ac:dyDescent="0.25">
      <c r="B635" s="9"/>
    </row>
    <row r="636" spans="2:2" ht="14.25" customHeight="1" x14ac:dyDescent="0.25">
      <c r="B636" s="9"/>
    </row>
    <row r="637" spans="2:2" ht="14.25" customHeight="1" x14ac:dyDescent="0.25">
      <c r="B637" s="9"/>
    </row>
    <row r="638" spans="2:2" ht="14.25" customHeight="1" x14ac:dyDescent="0.25">
      <c r="B638" s="9"/>
    </row>
    <row r="639" spans="2:2" ht="14.25" customHeight="1" x14ac:dyDescent="0.25">
      <c r="B639" s="9"/>
    </row>
    <row r="640" spans="2:2" ht="14.25" customHeight="1" x14ac:dyDescent="0.25">
      <c r="B640" s="9"/>
    </row>
    <row r="641" spans="2:2" ht="14.25" customHeight="1" x14ac:dyDescent="0.25">
      <c r="B641" s="9"/>
    </row>
    <row r="642" spans="2:2" ht="14.25" customHeight="1" x14ac:dyDescent="0.25">
      <c r="B642" s="9"/>
    </row>
    <row r="643" spans="2:2" ht="14.25" customHeight="1" x14ac:dyDescent="0.25">
      <c r="B643" s="9"/>
    </row>
    <row r="644" spans="2:2" ht="14.25" customHeight="1" x14ac:dyDescent="0.25">
      <c r="B644" s="9"/>
    </row>
    <row r="645" spans="2:2" ht="14.25" customHeight="1" x14ac:dyDescent="0.25">
      <c r="B645" s="9"/>
    </row>
    <row r="646" spans="2:2" ht="14.25" customHeight="1" x14ac:dyDescent="0.25">
      <c r="B646" s="9"/>
    </row>
    <row r="647" spans="2:2" ht="14.25" customHeight="1" x14ac:dyDescent="0.25">
      <c r="B647" s="9"/>
    </row>
    <row r="648" spans="2:2" ht="14.25" customHeight="1" x14ac:dyDescent="0.25">
      <c r="B648" s="9"/>
    </row>
    <row r="649" spans="2:2" ht="14.25" customHeight="1" x14ac:dyDescent="0.25">
      <c r="B649" s="9"/>
    </row>
    <row r="650" spans="2:2" ht="14.25" customHeight="1" x14ac:dyDescent="0.25">
      <c r="B650" s="9"/>
    </row>
    <row r="651" spans="2:2" ht="14.25" customHeight="1" x14ac:dyDescent="0.25">
      <c r="B651" s="9"/>
    </row>
    <row r="652" spans="2:2" ht="14.25" customHeight="1" x14ac:dyDescent="0.25">
      <c r="B652" s="9"/>
    </row>
    <row r="653" spans="2:2" ht="14.25" customHeight="1" x14ac:dyDescent="0.25">
      <c r="B653" s="9"/>
    </row>
    <row r="654" spans="2:2" ht="14.25" customHeight="1" x14ac:dyDescent="0.25">
      <c r="B654" s="9"/>
    </row>
    <row r="655" spans="2:2" ht="14.25" customHeight="1" x14ac:dyDescent="0.25">
      <c r="B655" s="9"/>
    </row>
    <row r="656" spans="2:2" ht="14.25" customHeight="1" x14ac:dyDescent="0.25">
      <c r="B656" s="9"/>
    </row>
    <row r="657" spans="2:2" ht="14.25" customHeight="1" x14ac:dyDescent="0.25">
      <c r="B657" s="9"/>
    </row>
    <row r="658" spans="2:2" ht="14.25" customHeight="1" x14ac:dyDescent="0.25">
      <c r="B658" s="9"/>
    </row>
    <row r="659" spans="2:2" ht="14.25" customHeight="1" x14ac:dyDescent="0.25">
      <c r="B659" s="9"/>
    </row>
    <row r="660" spans="2:2" ht="14.25" customHeight="1" x14ac:dyDescent="0.25">
      <c r="B660" s="9"/>
    </row>
    <row r="661" spans="2:2" ht="14.25" customHeight="1" x14ac:dyDescent="0.25">
      <c r="B661" s="9"/>
    </row>
    <row r="662" spans="2:2" ht="14.25" customHeight="1" x14ac:dyDescent="0.25">
      <c r="B662" s="9"/>
    </row>
    <row r="663" spans="2:2" ht="14.25" customHeight="1" x14ac:dyDescent="0.25">
      <c r="B663" s="9"/>
    </row>
    <row r="664" spans="2:2" ht="14.25" customHeight="1" x14ac:dyDescent="0.25">
      <c r="B664" s="9"/>
    </row>
    <row r="665" spans="2:2" ht="14.25" customHeight="1" x14ac:dyDescent="0.25">
      <c r="B665" s="9"/>
    </row>
    <row r="666" spans="2:2" ht="14.25" customHeight="1" x14ac:dyDescent="0.25">
      <c r="B666" s="9"/>
    </row>
    <row r="667" spans="2:2" ht="14.25" customHeight="1" x14ac:dyDescent="0.25">
      <c r="B667" s="9"/>
    </row>
    <row r="668" spans="2:2" ht="14.25" customHeight="1" x14ac:dyDescent="0.25">
      <c r="B668" s="9"/>
    </row>
    <row r="669" spans="2:2" ht="14.25" customHeight="1" x14ac:dyDescent="0.25">
      <c r="B669" s="9"/>
    </row>
    <row r="670" spans="2:2" ht="14.25" customHeight="1" x14ac:dyDescent="0.25">
      <c r="B670" s="9"/>
    </row>
    <row r="671" spans="2:2" ht="14.25" customHeight="1" x14ac:dyDescent="0.25">
      <c r="B671" s="9"/>
    </row>
    <row r="672" spans="2:2" ht="14.25" customHeight="1" x14ac:dyDescent="0.25">
      <c r="B672" s="9"/>
    </row>
    <row r="673" spans="2:2" ht="14.25" customHeight="1" x14ac:dyDescent="0.25">
      <c r="B673" s="9"/>
    </row>
    <row r="674" spans="2:2" ht="14.25" customHeight="1" x14ac:dyDescent="0.25">
      <c r="B674" s="9"/>
    </row>
    <row r="675" spans="2:2" ht="14.25" customHeight="1" x14ac:dyDescent="0.25">
      <c r="B675" s="9"/>
    </row>
    <row r="676" spans="2:2" ht="14.25" customHeight="1" x14ac:dyDescent="0.25">
      <c r="B676" s="9"/>
    </row>
    <row r="677" spans="2:2" ht="14.25" customHeight="1" x14ac:dyDescent="0.25">
      <c r="B677" s="9"/>
    </row>
    <row r="678" spans="2:2" ht="14.25" customHeight="1" x14ac:dyDescent="0.25">
      <c r="B678" s="9"/>
    </row>
    <row r="679" spans="2:2" ht="14.25" customHeight="1" x14ac:dyDescent="0.25">
      <c r="B679" s="9"/>
    </row>
    <row r="680" spans="2:2" ht="14.25" customHeight="1" x14ac:dyDescent="0.25">
      <c r="B680" s="9"/>
    </row>
    <row r="681" spans="2:2" ht="14.25" customHeight="1" x14ac:dyDescent="0.25">
      <c r="B681" s="9"/>
    </row>
    <row r="682" spans="2:2" ht="14.25" customHeight="1" x14ac:dyDescent="0.25">
      <c r="B682" s="9"/>
    </row>
    <row r="683" spans="2:2" ht="14.25" customHeight="1" x14ac:dyDescent="0.25">
      <c r="B683" s="9"/>
    </row>
    <row r="684" spans="2:2" ht="14.25" customHeight="1" x14ac:dyDescent="0.25">
      <c r="B684" s="9"/>
    </row>
    <row r="685" spans="2:2" ht="14.25" customHeight="1" x14ac:dyDescent="0.25">
      <c r="B685" s="9"/>
    </row>
    <row r="686" spans="2:2" ht="14.25" customHeight="1" x14ac:dyDescent="0.25">
      <c r="B686" s="9"/>
    </row>
    <row r="687" spans="2:2" ht="14.25" customHeight="1" x14ac:dyDescent="0.25">
      <c r="B687" s="9"/>
    </row>
    <row r="688" spans="2:2" ht="14.25" customHeight="1" x14ac:dyDescent="0.25">
      <c r="B688" s="9"/>
    </row>
    <row r="689" spans="2:2" ht="14.25" customHeight="1" x14ac:dyDescent="0.25">
      <c r="B689" s="9"/>
    </row>
    <row r="690" spans="2:2" ht="14.25" customHeight="1" x14ac:dyDescent="0.25">
      <c r="B690" s="9"/>
    </row>
    <row r="691" spans="2:2" ht="14.25" customHeight="1" x14ac:dyDescent="0.25">
      <c r="B691" s="9"/>
    </row>
    <row r="692" spans="2:2" ht="14.25" customHeight="1" x14ac:dyDescent="0.25">
      <c r="B692" s="9"/>
    </row>
    <row r="693" spans="2:2" ht="14.25" customHeight="1" x14ac:dyDescent="0.25">
      <c r="B693" s="9"/>
    </row>
    <row r="694" spans="2:2" ht="14.25" customHeight="1" x14ac:dyDescent="0.25">
      <c r="B694" s="9"/>
    </row>
    <row r="695" spans="2:2" ht="14.25" customHeight="1" x14ac:dyDescent="0.25">
      <c r="B695" s="9"/>
    </row>
    <row r="696" spans="2:2" ht="14.25" customHeight="1" x14ac:dyDescent="0.25">
      <c r="B696" s="9"/>
    </row>
    <row r="697" spans="2:2" ht="14.25" customHeight="1" x14ac:dyDescent="0.25">
      <c r="B697" s="9"/>
    </row>
    <row r="698" spans="2:2" ht="14.25" customHeight="1" x14ac:dyDescent="0.25">
      <c r="B698" s="9"/>
    </row>
    <row r="699" spans="2:2" ht="14.25" customHeight="1" x14ac:dyDescent="0.25">
      <c r="B699" s="9"/>
    </row>
    <row r="700" spans="2:2" ht="14.25" customHeight="1" x14ac:dyDescent="0.25">
      <c r="B700" s="9"/>
    </row>
    <row r="701" spans="2:2" ht="14.25" customHeight="1" x14ac:dyDescent="0.25">
      <c r="B701" s="9"/>
    </row>
    <row r="702" spans="2:2" ht="14.25" customHeight="1" x14ac:dyDescent="0.25">
      <c r="B702" s="9"/>
    </row>
    <row r="703" spans="2:2" ht="14.25" customHeight="1" x14ac:dyDescent="0.25">
      <c r="B703" s="9"/>
    </row>
    <row r="704" spans="2:2" ht="14.25" customHeight="1" x14ac:dyDescent="0.25">
      <c r="B704" s="9"/>
    </row>
    <row r="705" spans="2:2" ht="14.25" customHeight="1" x14ac:dyDescent="0.25">
      <c r="B705" s="9"/>
    </row>
    <row r="706" spans="2:2" ht="14.25" customHeight="1" x14ac:dyDescent="0.25">
      <c r="B706" s="9"/>
    </row>
    <row r="707" spans="2:2" ht="14.25" customHeight="1" x14ac:dyDescent="0.25">
      <c r="B707" s="9"/>
    </row>
    <row r="708" spans="2:2" ht="14.25" customHeight="1" x14ac:dyDescent="0.25">
      <c r="B708" s="9"/>
    </row>
    <row r="709" spans="2:2" ht="14.25" customHeight="1" x14ac:dyDescent="0.25">
      <c r="B709" s="9"/>
    </row>
    <row r="710" spans="2:2" ht="14.25" customHeight="1" x14ac:dyDescent="0.25">
      <c r="B710" s="9"/>
    </row>
    <row r="711" spans="2:2" ht="14.25" customHeight="1" x14ac:dyDescent="0.25">
      <c r="B711" s="9"/>
    </row>
    <row r="712" spans="2:2" ht="14.25" customHeight="1" x14ac:dyDescent="0.25">
      <c r="B712" s="9"/>
    </row>
    <row r="713" spans="2:2" ht="14.25" customHeight="1" x14ac:dyDescent="0.25">
      <c r="B713" s="9"/>
    </row>
    <row r="714" spans="2:2" ht="14.25" customHeight="1" x14ac:dyDescent="0.25">
      <c r="B714" s="9"/>
    </row>
    <row r="715" spans="2:2" ht="14.25" customHeight="1" x14ac:dyDescent="0.25">
      <c r="B715" s="9"/>
    </row>
    <row r="716" spans="2:2" ht="14.25" customHeight="1" x14ac:dyDescent="0.25">
      <c r="B716" s="9"/>
    </row>
    <row r="717" spans="2:2" ht="14.25" customHeight="1" x14ac:dyDescent="0.25">
      <c r="B717" s="9"/>
    </row>
    <row r="718" spans="2:2" ht="14.25" customHeight="1" x14ac:dyDescent="0.25">
      <c r="B718" s="9"/>
    </row>
    <row r="719" spans="2:2" ht="14.25" customHeight="1" x14ac:dyDescent="0.25">
      <c r="B719" s="9"/>
    </row>
    <row r="720" spans="2:2" ht="14.25" customHeight="1" x14ac:dyDescent="0.25">
      <c r="B720" s="9"/>
    </row>
    <row r="721" spans="2:2" ht="14.25" customHeight="1" x14ac:dyDescent="0.25">
      <c r="B721" s="9"/>
    </row>
    <row r="722" spans="2:2" ht="14.25" customHeight="1" x14ac:dyDescent="0.25">
      <c r="B722" s="9"/>
    </row>
    <row r="723" spans="2:2" ht="14.25" customHeight="1" x14ac:dyDescent="0.25">
      <c r="B723" s="9"/>
    </row>
    <row r="724" spans="2:2" ht="14.25" customHeight="1" x14ac:dyDescent="0.25">
      <c r="B724" s="9"/>
    </row>
    <row r="725" spans="2:2" ht="14.25" customHeight="1" x14ac:dyDescent="0.25">
      <c r="B725" s="9"/>
    </row>
    <row r="726" spans="2:2" ht="14.25" customHeight="1" x14ac:dyDescent="0.25">
      <c r="B726" s="9"/>
    </row>
    <row r="727" spans="2:2" ht="14.25" customHeight="1" x14ac:dyDescent="0.25">
      <c r="B727" s="9"/>
    </row>
    <row r="728" spans="2:2" ht="14.25" customHeight="1" x14ac:dyDescent="0.25">
      <c r="B728" s="9"/>
    </row>
    <row r="729" spans="2:2" ht="14.25" customHeight="1" x14ac:dyDescent="0.25">
      <c r="B729" s="9"/>
    </row>
    <row r="730" spans="2:2" ht="14.25" customHeight="1" x14ac:dyDescent="0.25">
      <c r="B730" s="9"/>
    </row>
    <row r="731" spans="2:2" ht="14.25" customHeight="1" x14ac:dyDescent="0.25">
      <c r="B731" s="9"/>
    </row>
    <row r="732" spans="2:2" ht="14.25" customHeight="1" x14ac:dyDescent="0.25">
      <c r="B732" s="9"/>
    </row>
    <row r="733" spans="2:2" ht="14.25" customHeight="1" x14ac:dyDescent="0.25">
      <c r="B733" s="9"/>
    </row>
    <row r="734" spans="2:2" ht="14.25" customHeight="1" x14ac:dyDescent="0.25">
      <c r="B734" s="9"/>
    </row>
    <row r="735" spans="2:2" ht="14.25" customHeight="1" x14ac:dyDescent="0.25">
      <c r="B735" s="9"/>
    </row>
    <row r="736" spans="2:2" ht="14.25" customHeight="1" x14ac:dyDescent="0.25">
      <c r="B736" s="9"/>
    </row>
    <row r="737" spans="2:2" ht="14.25" customHeight="1" x14ac:dyDescent="0.25">
      <c r="B737" s="9"/>
    </row>
    <row r="738" spans="2:2" ht="14.25" customHeight="1" x14ac:dyDescent="0.25">
      <c r="B738" s="9"/>
    </row>
    <row r="739" spans="2:2" ht="14.25" customHeight="1" x14ac:dyDescent="0.25">
      <c r="B739" s="9"/>
    </row>
    <row r="740" spans="2:2" ht="14.25" customHeight="1" x14ac:dyDescent="0.25">
      <c r="B740" s="9"/>
    </row>
    <row r="741" spans="2:2" ht="14.25" customHeight="1" x14ac:dyDescent="0.25">
      <c r="B741" s="9"/>
    </row>
    <row r="742" spans="2:2" ht="14.25" customHeight="1" x14ac:dyDescent="0.25">
      <c r="B742" s="9"/>
    </row>
    <row r="743" spans="2:2" ht="14.25" customHeight="1" x14ac:dyDescent="0.25">
      <c r="B743" s="9"/>
    </row>
    <row r="744" spans="2:2" ht="14.25" customHeight="1" x14ac:dyDescent="0.25">
      <c r="B744" s="9"/>
    </row>
    <row r="745" spans="2:2" ht="14.25" customHeight="1" x14ac:dyDescent="0.25">
      <c r="B745" s="9"/>
    </row>
    <row r="746" spans="2:2" ht="14.25" customHeight="1" x14ac:dyDescent="0.25">
      <c r="B746" s="9"/>
    </row>
    <row r="747" spans="2:2" ht="14.25" customHeight="1" x14ac:dyDescent="0.25">
      <c r="B747" s="9"/>
    </row>
    <row r="748" spans="2:2" ht="14.25" customHeight="1" x14ac:dyDescent="0.25">
      <c r="B748" s="9"/>
    </row>
    <row r="749" spans="2:2" ht="14.25" customHeight="1" x14ac:dyDescent="0.25">
      <c r="B749" s="9"/>
    </row>
    <row r="750" spans="2:2" ht="14.25" customHeight="1" x14ac:dyDescent="0.25">
      <c r="B750" s="9"/>
    </row>
    <row r="751" spans="2:2" ht="14.25" customHeight="1" x14ac:dyDescent="0.25">
      <c r="B751" s="9"/>
    </row>
    <row r="752" spans="2:2" ht="14.25" customHeight="1" x14ac:dyDescent="0.25">
      <c r="B752" s="9"/>
    </row>
    <row r="753" spans="2:2" ht="14.25" customHeight="1" x14ac:dyDescent="0.25">
      <c r="B753" s="9"/>
    </row>
    <row r="754" spans="2:2" ht="14.25" customHeight="1" x14ac:dyDescent="0.25">
      <c r="B754" s="9"/>
    </row>
    <row r="755" spans="2:2" ht="14.25" customHeight="1" x14ac:dyDescent="0.25">
      <c r="B755" s="9"/>
    </row>
    <row r="756" spans="2:2" ht="14.25" customHeight="1" x14ac:dyDescent="0.25">
      <c r="B756" s="9"/>
    </row>
    <row r="757" spans="2:2" ht="14.25" customHeight="1" x14ac:dyDescent="0.25">
      <c r="B757" s="9"/>
    </row>
    <row r="758" spans="2:2" ht="14.25" customHeight="1" x14ac:dyDescent="0.25">
      <c r="B758" s="9"/>
    </row>
    <row r="759" spans="2:2" ht="14.25" customHeight="1" x14ac:dyDescent="0.25">
      <c r="B759" s="9"/>
    </row>
    <row r="760" spans="2:2" ht="14.25" customHeight="1" x14ac:dyDescent="0.25">
      <c r="B760" s="9"/>
    </row>
    <row r="761" spans="2:2" ht="14.25" customHeight="1" x14ac:dyDescent="0.25">
      <c r="B761" s="9"/>
    </row>
    <row r="762" spans="2:2" ht="14.25" customHeight="1" x14ac:dyDescent="0.25">
      <c r="B762" s="9"/>
    </row>
    <row r="763" spans="2:2" ht="14.25" customHeight="1" x14ac:dyDescent="0.25">
      <c r="B763" s="9"/>
    </row>
    <row r="764" spans="2:2" ht="14.25" customHeight="1" x14ac:dyDescent="0.25">
      <c r="B764" s="9"/>
    </row>
    <row r="765" spans="2:2" ht="14.25" customHeight="1" x14ac:dyDescent="0.25">
      <c r="B765" s="9"/>
    </row>
    <row r="766" spans="2:2" ht="14.25" customHeight="1" x14ac:dyDescent="0.25">
      <c r="B766" s="9"/>
    </row>
    <row r="767" spans="2:2" ht="14.25" customHeight="1" x14ac:dyDescent="0.25">
      <c r="B767" s="9"/>
    </row>
    <row r="768" spans="2:2" ht="14.25" customHeight="1" x14ac:dyDescent="0.25">
      <c r="B768" s="9"/>
    </row>
    <row r="769" spans="2:2" ht="14.25" customHeight="1" x14ac:dyDescent="0.25">
      <c r="B769" s="9"/>
    </row>
    <row r="770" spans="2:2" ht="14.25" customHeight="1" x14ac:dyDescent="0.25">
      <c r="B770" s="9"/>
    </row>
    <row r="771" spans="2:2" ht="14.25" customHeight="1" x14ac:dyDescent="0.25">
      <c r="B771" s="9"/>
    </row>
    <row r="772" spans="2:2" ht="14.25" customHeight="1" x14ac:dyDescent="0.25">
      <c r="B772" s="9"/>
    </row>
    <row r="773" spans="2:2" ht="14.25" customHeight="1" x14ac:dyDescent="0.25">
      <c r="B773" s="9"/>
    </row>
    <row r="774" spans="2:2" ht="14.25" customHeight="1" x14ac:dyDescent="0.25">
      <c r="B774" s="9"/>
    </row>
    <row r="775" spans="2:2" ht="14.25" customHeight="1" x14ac:dyDescent="0.25">
      <c r="B775" s="9"/>
    </row>
    <row r="776" spans="2:2" ht="14.25" customHeight="1" x14ac:dyDescent="0.25">
      <c r="B776" s="9"/>
    </row>
    <row r="777" spans="2:2" ht="14.25" customHeight="1" x14ac:dyDescent="0.25">
      <c r="B777" s="9"/>
    </row>
    <row r="778" spans="2:2" ht="14.25" customHeight="1" x14ac:dyDescent="0.25">
      <c r="B778" s="9"/>
    </row>
    <row r="779" spans="2:2" ht="14.25" customHeight="1" x14ac:dyDescent="0.25">
      <c r="B779" s="9"/>
    </row>
    <row r="780" spans="2:2" ht="14.25" customHeight="1" x14ac:dyDescent="0.25">
      <c r="B780" s="9"/>
    </row>
    <row r="781" spans="2:2" ht="14.25" customHeight="1" x14ac:dyDescent="0.25">
      <c r="B781" s="9"/>
    </row>
    <row r="782" spans="2:2" ht="14.25" customHeight="1" x14ac:dyDescent="0.25">
      <c r="B782" s="9"/>
    </row>
    <row r="783" spans="2:2" ht="14.25" customHeight="1" x14ac:dyDescent="0.25">
      <c r="B783" s="9"/>
    </row>
    <row r="784" spans="2:2" ht="14.25" customHeight="1" x14ac:dyDescent="0.25">
      <c r="B784" s="9"/>
    </row>
    <row r="785" spans="2:2" ht="14.25" customHeight="1" x14ac:dyDescent="0.25">
      <c r="B785" s="9"/>
    </row>
    <row r="786" spans="2:2" ht="14.25" customHeight="1" x14ac:dyDescent="0.25">
      <c r="B786" s="9"/>
    </row>
    <row r="787" spans="2:2" ht="14.25" customHeight="1" x14ac:dyDescent="0.25">
      <c r="B787" s="9"/>
    </row>
    <row r="788" spans="2:2" ht="14.25" customHeight="1" x14ac:dyDescent="0.25">
      <c r="B788" s="9"/>
    </row>
    <row r="789" spans="2:2" ht="14.25" customHeight="1" x14ac:dyDescent="0.25">
      <c r="B789" s="9"/>
    </row>
    <row r="790" spans="2:2" ht="14.25" customHeight="1" x14ac:dyDescent="0.25">
      <c r="B790" s="9"/>
    </row>
    <row r="791" spans="2:2" ht="14.25" customHeight="1" x14ac:dyDescent="0.25">
      <c r="B791" s="9"/>
    </row>
    <row r="792" spans="2:2" ht="14.25" customHeight="1" x14ac:dyDescent="0.25">
      <c r="B792" s="9"/>
    </row>
    <row r="793" spans="2:2" ht="14.25" customHeight="1" x14ac:dyDescent="0.25">
      <c r="B793" s="9"/>
    </row>
    <row r="794" spans="2:2" ht="14.25" customHeight="1" x14ac:dyDescent="0.25">
      <c r="B794" s="9"/>
    </row>
    <row r="795" spans="2:2" ht="14.25" customHeight="1" x14ac:dyDescent="0.25">
      <c r="B795" s="9"/>
    </row>
    <row r="796" spans="2:2" ht="14.25" customHeight="1" x14ac:dyDescent="0.25">
      <c r="B796" s="9"/>
    </row>
    <row r="797" spans="2:2" ht="14.25" customHeight="1" x14ac:dyDescent="0.25">
      <c r="B797" s="9"/>
    </row>
    <row r="798" spans="2:2" ht="14.25" customHeight="1" x14ac:dyDescent="0.25">
      <c r="B798" s="9"/>
    </row>
    <row r="799" spans="2:2" ht="14.25" customHeight="1" x14ac:dyDescent="0.25">
      <c r="B799" s="9"/>
    </row>
    <row r="800" spans="2:2" ht="14.25" customHeight="1" x14ac:dyDescent="0.25">
      <c r="B800" s="9"/>
    </row>
    <row r="801" spans="2:2" ht="14.25" customHeight="1" x14ac:dyDescent="0.25">
      <c r="B801" s="9"/>
    </row>
    <row r="802" spans="2:2" ht="14.25" customHeight="1" x14ac:dyDescent="0.25">
      <c r="B802" s="9"/>
    </row>
    <row r="803" spans="2:2" ht="14.25" customHeight="1" x14ac:dyDescent="0.25">
      <c r="B803" s="9"/>
    </row>
    <row r="804" spans="2:2" ht="14.25" customHeight="1" x14ac:dyDescent="0.25">
      <c r="B804" s="9"/>
    </row>
    <row r="805" spans="2:2" ht="14.25" customHeight="1" x14ac:dyDescent="0.25">
      <c r="B805" s="9"/>
    </row>
    <row r="806" spans="2:2" ht="14.25" customHeight="1" x14ac:dyDescent="0.25">
      <c r="B806" s="9"/>
    </row>
    <row r="807" spans="2:2" ht="14.25" customHeight="1" x14ac:dyDescent="0.25">
      <c r="B807" s="9"/>
    </row>
    <row r="808" spans="2:2" ht="14.25" customHeight="1" x14ac:dyDescent="0.25">
      <c r="B808" s="9"/>
    </row>
    <row r="809" spans="2:2" ht="14.25" customHeight="1" x14ac:dyDescent="0.25">
      <c r="B809" s="9"/>
    </row>
    <row r="810" spans="2:2" ht="14.25" customHeight="1" x14ac:dyDescent="0.25">
      <c r="B810" s="9"/>
    </row>
    <row r="811" spans="2:2" ht="14.25" customHeight="1" x14ac:dyDescent="0.25">
      <c r="B811" s="9"/>
    </row>
    <row r="812" spans="2:2" ht="14.25" customHeight="1" x14ac:dyDescent="0.25">
      <c r="B812" s="9"/>
    </row>
    <row r="813" spans="2:2" ht="14.25" customHeight="1" x14ac:dyDescent="0.25">
      <c r="B813" s="9"/>
    </row>
    <row r="814" spans="2:2" ht="14.25" customHeight="1" x14ac:dyDescent="0.25">
      <c r="B814" s="9"/>
    </row>
    <row r="815" spans="2:2" ht="14.25" customHeight="1" x14ac:dyDescent="0.25">
      <c r="B815" s="9"/>
    </row>
    <row r="816" spans="2:2" ht="14.25" customHeight="1" x14ac:dyDescent="0.25">
      <c r="B816" s="9"/>
    </row>
    <row r="817" spans="2:2" ht="14.25" customHeight="1" x14ac:dyDescent="0.25">
      <c r="B817" s="9"/>
    </row>
    <row r="818" spans="2:2" ht="14.25" customHeight="1" x14ac:dyDescent="0.25">
      <c r="B818" s="9"/>
    </row>
    <row r="819" spans="2:2" ht="14.25" customHeight="1" x14ac:dyDescent="0.25">
      <c r="B819" s="9"/>
    </row>
    <row r="820" spans="2:2" ht="14.25" customHeight="1" x14ac:dyDescent="0.25">
      <c r="B820" s="9"/>
    </row>
    <row r="821" spans="2:2" ht="14.25" customHeight="1" x14ac:dyDescent="0.25">
      <c r="B821" s="9"/>
    </row>
    <row r="822" spans="2:2" ht="14.25" customHeight="1" x14ac:dyDescent="0.25">
      <c r="B822" s="9"/>
    </row>
    <row r="823" spans="2:2" ht="14.25" customHeight="1" x14ac:dyDescent="0.25">
      <c r="B823" s="9"/>
    </row>
    <row r="824" spans="2:2" ht="14.25" customHeight="1" x14ac:dyDescent="0.25">
      <c r="B824" s="9"/>
    </row>
    <row r="825" spans="2:2" ht="14.25" customHeight="1" x14ac:dyDescent="0.25">
      <c r="B825" s="9"/>
    </row>
    <row r="826" spans="2:2" ht="14.25" customHeight="1" x14ac:dyDescent="0.25">
      <c r="B826" s="9"/>
    </row>
    <row r="827" spans="2:2" ht="14.25" customHeight="1" x14ac:dyDescent="0.25">
      <c r="B827" s="9"/>
    </row>
    <row r="828" spans="2:2" ht="14.25" customHeight="1" x14ac:dyDescent="0.25">
      <c r="B828" s="9"/>
    </row>
    <row r="829" spans="2:2" ht="14.25" customHeight="1" x14ac:dyDescent="0.25">
      <c r="B829" s="9"/>
    </row>
    <row r="830" spans="2:2" ht="14.25" customHeight="1" x14ac:dyDescent="0.25">
      <c r="B830" s="9"/>
    </row>
    <row r="831" spans="2:2" ht="14.25" customHeight="1" x14ac:dyDescent="0.25">
      <c r="B831" s="9"/>
    </row>
    <row r="832" spans="2:2" ht="14.25" customHeight="1" x14ac:dyDescent="0.25">
      <c r="B832" s="9"/>
    </row>
    <row r="833" spans="2:2" ht="14.25" customHeight="1" x14ac:dyDescent="0.25">
      <c r="B833" s="9"/>
    </row>
    <row r="834" spans="2:2" ht="14.25" customHeight="1" x14ac:dyDescent="0.25">
      <c r="B834" s="9"/>
    </row>
    <row r="835" spans="2:2" ht="14.25" customHeight="1" x14ac:dyDescent="0.25">
      <c r="B835" s="9"/>
    </row>
    <row r="836" spans="2:2" ht="14.25" customHeight="1" x14ac:dyDescent="0.25">
      <c r="B836" s="9"/>
    </row>
    <row r="837" spans="2:2" ht="14.25" customHeight="1" x14ac:dyDescent="0.25">
      <c r="B837" s="9"/>
    </row>
    <row r="838" spans="2:2" ht="14.25" customHeight="1" x14ac:dyDescent="0.25">
      <c r="B838" s="9"/>
    </row>
    <row r="839" spans="2:2" ht="14.25" customHeight="1" x14ac:dyDescent="0.25">
      <c r="B839" s="9"/>
    </row>
    <row r="840" spans="2:2" ht="14.25" customHeight="1" x14ac:dyDescent="0.25">
      <c r="B840" s="9"/>
    </row>
    <row r="841" spans="2:2" ht="14.25" customHeight="1" x14ac:dyDescent="0.25">
      <c r="B841" s="9"/>
    </row>
    <row r="842" spans="2:2" ht="14.25" customHeight="1" x14ac:dyDescent="0.25">
      <c r="B842" s="9"/>
    </row>
    <row r="843" spans="2:2" ht="14.25" customHeight="1" x14ac:dyDescent="0.25">
      <c r="B843" s="9"/>
    </row>
    <row r="844" spans="2:2" ht="14.25" customHeight="1" x14ac:dyDescent="0.25">
      <c r="B844" s="9"/>
    </row>
    <row r="845" spans="2:2" ht="14.25" customHeight="1" x14ac:dyDescent="0.25">
      <c r="B845" s="9"/>
    </row>
    <row r="846" spans="2:2" ht="14.25" customHeight="1" x14ac:dyDescent="0.25">
      <c r="B846" s="9"/>
    </row>
    <row r="847" spans="2:2" ht="14.25" customHeight="1" x14ac:dyDescent="0.25">
      <c r="B847" s="9"/>
    </row>
    <row r="848" spans="2:2" ht="14.25" customHeight="1" x14ac:dyDescent="0.25">
      <c r="B848" s="9"/>
    </row>
    <row r="849" spans="2:2" ht="14.25" customHeight="1" x14ac:dyDescent="0.25">
      <c r="B849" s="9"/>
    </row>
    <row r="850" spans="2:2" ht="14.25" customHeight="1" x14ac:dyDescent="0.25">
      <c r="B850" s="9"/>
    </row>
    <row r="851" spans="2:2" ht="14.25" customHeight="1" x14ac:dyDescent="0.25">
      <c r="B851" s="9"/>
    </row>
    <row r="852" spans="2:2" ht="14.25" customHeight="1" x14ac:dyDescent="0.25">
      <c r="B852" s="9"/>
    </row>
    <row r="853" spans="2:2" ht="14.25" customHeight="1" x14ac:dyDescent="0.25">
      <c r="B853" s="9"/>
    </row>
    <row r="854" spans="2:2" ht="14.25" customHeight="1" x14ac:dyDescent="0.25">
      <c r="B854" s="9"/>
    </row>
    <row r="855" spans="2:2" ht="14.25" customHeight="1" x14ac:dyDescent="0.25">
      <c r="B855" s="9"/>
    </row>
    <row r="856" spans="2:2" ht="14.25" customHeight="1" x14ac:dyDescent="0.25">
      <c r="B856" s="9"/>
    </row>
    <row r="857" spans="2:2" ht="14.25" customHeight="1" x14ac:dyDescent="0.25">
      <c r="B857" s="9"/>
    </row>
    <row r="858" spans="2:2" ht="14.25" customHeight="1" x14ac:dyDescent="0.25">
      <c r="B858" s="9"/>
    </row>
    <row r="859" spans="2:2" ht="14.25" customHeight="1" x14ac:dyDescent="0.25">
      <c r="B859" s="9"/>
    </row>
    <row r="860" spans="2:2" ht="14.25" customHeight="1" x14ac:dyDescent="0.25">
      <c r="B860" s="9"/>
    </row>
    <row r="861" spans="2:2" ht="14.25" customHeight="1" x14ac:dyDescent="0.25">
      <c r="B861" s="9"/>
    </row>
    <row r="862" spans="2:2" ht="14.25" customHeight="1" x14ac:dyDescent="0.25">
      <c r="B862" s="9"/>
    </row>
    <row r="863" spans="2:2" ht="14.25" customHeight="1" x14ac:dyDescent="0.25">
      <c r="B863" s="9"/>
    </row>
    <row r="864" spans="2:2" ht="14.25" customHeight="1" x14ac:dyDescent="0.25">
      <c r="B864" s="9"/>
    </row>
    <row r="865" spans="2:2" ht="14.25" customHeight="1" x14ac:dyDescent="0.25">
      <c r="B865" s="9"/>
    </row>
    <row r="866" spans="2:2" ht="14.25" customHeight="1" x14ac:dyDescent="0.25">
      <c r="B866" s="9"/>
    </row>
    <row r="867" spans="2:2" ht="14.25" customHeight="1" x14ac:dyDescent="0.25">
      <c r="B867" s="9"/>
    </row>
    <row r="868" spans="2:2" ht="14.25" customHeight="1" x14ac:dyDescent="0.25">
      <c r="B868" s="9"/>
    </row>
    <row r="869" spans="2:2" ht="14.25" customHeight="1" x14ac:dyDescent="0.25">
      <c r="B869" s="9"/>
    </row>
    <row r="870" spans="2:2" ht="14.25" customHeight="1" x14ac:dyDescent="0.25">
      <c r="B870" s="9"/>
    </row>
    <row r="871" spans="2:2" ht="14.25" customHeight="1" x14ac:dyDescent="0.25">
      <c r="B871" s="9"/>
    </row>
    <row r="872" spans="2:2" ht="14.25" customHeight="1" x14ac:dyDescent="0.25">
      <c r="B872" s="9"/>
    </row>
    <row r="873" spans="2:2" ht="14.25" customHeight="1" x14ac:dyDescent="0.25">
      <c r="B873" s="9"/>
    </row>
    <row r="874" spans="2:2" ht="14.25" customHeight="1" x14ac:dyDescent="0.25">
      <c r="B874" s="9"/>
    </row>
    <row r="875" spans="2:2" ht="14.25" customHeight="1" x14ac:dyDescent="0.25">
      <c r="B875" s="9"/>
    </row>
    <row r="876" spans="2:2" ht="14.25" customHeight="1" x14ac:dyDescent="0.25">
      <c r="B876" s="9"/>
    </row>
    <row r="877" spans="2:2" ht="14.25" customHeight="1" x14ac:dyDescent="0.25">
      <c r="B877" s="9"/>
    </row>
    <row r="878" spans="2:2" ht="14.25" customHeight="1" x14ac:dyDescent="0.25">
      <c r="B878" s="9"/>
    </row>
    <row r="879" spans="2:2" ht="14.25" customHeight="1" x14ac:dyDescent="0.25">
      <c r="B879" s="9"/>
    </row>
    <row r="880" spans="2:2" ht="14.25" customHeight="1" x14ac:dyDescent="0.25">
      <c r="B880" s="9"/>
    </row>
    <row r="881" spans="2:2" ht="14.25" customHeight="1" x14ac:dyDescent="0.25">
      <c r="B881" s="9"/>
    </row>
    <row r="882" spans="2:2" ht="14.25" customHeight="1" x14ac:dyDescent="0.25">
      <c r="B882" s="9"/>
    </row>
    <row r="883" spans="2:2" ht="14.25" customHeight="1" x14ac:dyDescent="0.25">
      <c r="B883" s="9"/>
    </row>
    <row r="884" spans="2:2" ht="14.25" customHeight="1" x14ac:dyDescent="0.25">
      <c r="B884" s="9"/>
    </row>
    <row r="885" spans="2:2" ht="14.25" customHeight="1" x14ac:dyDescent="0.25">
      <c r="B885" s="9"/>
    </row>
    <row r="886" spans="2:2" ht="14.25" customHeight="1" x14ac:dyDescent="0.25">
      <c r="B886" s="9"/>
    </row>
    <row r="887" spans="2:2" ht="14.25" customHeight="1" x14ac:dyDescent="0.25">
      <c r="B887" s="9"/>
    </row>
    <row r="888" spans="2:2" ht="14.25" customHeight="1" x14ac:dyDescent="0.25">
      <c r="B888" s="9"/>
    </row>
    <row r="889" spans="2:2" ht="14.25" customHeight="1" x14ac:dyDescent="0.25">
      <c r="B889" s="9"/>
    </row>
    <row r="890" spans="2:2" ht="14.25" customHeight="1" x14ac:dyDescent="0.25">
      <c r="B890" s="9"/>
    </row>
    <row r="891" spans="2:2" ht="14.25" customHeight="1" x14ac:dyDescent="0.25">
      <c r="B891" s="9"/>
    </row>
    <row r="892" spans="2:2" ht="14.25" customHeight="1" x14ac:dyDescent="0.25">
      <c r="B892" s="9"/>
    </row>
    <row r="893" spans="2:2" ht="14.25" customHeight="1" x14ac:dyDescent="0.25">
      <c r="B893" s="9"/>
    </row>
    <row r="894" spans="2:2" ht="14.25" customHeight="1" x14ac:dyDescent="0.25">
      <c r="B894" s="9"/>
    </row>
    <row r="895" spans="2:2" ht="14.25" customHeight="1" x14ac:dyDescent="0.25">
      <c r="B895" s="9"/>
    </row>
    <row r="896" spans="2:2" ht="14.25" customHeight="1" x14ac:dyDescent="0.25">
      <c r="B896" s="9"/>
    </row>
    <row r="897" spans="2:2" ht="14.25" customHeight="1" x14ac:dyDescent="0.25">
      <c r="B897" s="9"/>
    </row>
    <row r="898" spans="2:2" ht="14.25" customHeight="1" x14ac:dyDescent="0.25">
      <c r="B898" s="9"/>
    </row>
    <row r="899" spans="2:2" ht="14.25" customHeight="1" x14ac:dyDescent="0.25">
      <c r="B899" s="9"/>
    </row>
    <row r="900" spans="2:2" ht="14.25" customHeight="1" x14ac:dyDescent="0.25">
      <c r="B900" s="9"/>
    </row>
    <row r="901" spans="2:2" ht="14.25" customHeight="1" x14ac:dyDescent="0.25">
      <c r="B901" s="9"/>
    </row>
    <row r="902" spans="2:2" ht="14.25" customHeight="1" x14ac:dyDescent="0.25">
      <c r="B902" s="9"/>
    </row>
    <row r="903" spans="2:2" ht="14.25" customHeight="1" x14ac:dyDescent="0.25">
      <c r="B903" s="9"/>
    </row>
    <row r="904" spans="2:2" ht="14.25" customHeight="1" x14ac:dyDescent="0.25">
      <c r="B904" s="9"/>
    </row>
    <row r="905" spans="2:2" ht="14.25" customHeight="1" x14ac:dyDescent="0.25">
      <c r="B905" s="9"/>
    </row>
    <row r="906" spans="2:2" ht="14.25" customHeight="1" x14ac:dyDescent="0.25">
      <c r="B906" s="9"/>
    </row>
    <row r="907" spans="2:2" ht="14.25" customHeight="1" x14ac:dyDescent="0.25">
      <c r="B907" s="9"/>
    </row>
    <row r="908" spans="2:2" ht="14.25" customHeight="1" x14ac:dyDescent="0.25">
      <c r="B908" s="9"/>
    </row>
    <row r="909" spans="2:2" ht="14.25" customHeight="1" x14ac:dyDescent="0.25">
      <c r="B909" s="9"/>
    </row>
    <row r="910" spans="2:2" ht="14.25" customHeight="1" x14ac:dyDescent="0.25">
      <c r="B910" s="9"/>
    </row>
    <row r="911" spans="2:2" ht="14.25" customHeight="1" x14ac:dyDescent="0.25">
      <c r="B911" s="9"/>
    </row>
    <row r="912" spans="2:2" ht="14.25" customHeight="1" x14ac:dyDescent="0.25">
      <c r="B912" s="9"/>
    </row>
    <row r="913" spans="2:2" ht="14.25" customHeight="1" x14ac:dyDescent="0.25">
      <c r="B913" s="9"/>
    </row>
    <row r="914" spans="2:2" ht="14.25" customHeight="1" x14ac:dyDescent="0.25">
      <c r="B914" s="9"/>
    </row>
    <row r="915" spans="2:2" ht="14.25" customHeight="1" x14ac:dyDescent="0.25">
      <c r="B915" s="9"/>
    </row>
    <row r="916" spans="2:2" ht="14.25" customHeight="1" x14ac:dyDescent="0.25">
      <c r="B916" s="9"/>
    </row>
    <row r="917" spans="2:2" ht="14.25" customHeight="1" x14ac:dyDescent="0.25">
      <c r="B917" s="9"/>
    </row>
    <row r="918" spans="2:2" ht="14.25" customHeight="1" x14ac:dyDescent="0.25">
      <c r="B918" s="9"/>
    </row>
    <row r="919" spans="2:2" ht="14.25" customHeight="1" x14ac:dyDescent="0.25">
      <c r="B919" s="9"/>
    </row>
    <row r="920" spans="2:2" ht="14.25" customHeight="1" x14ac:dyDescent="0.25">
      <c r="B920" s="9"/>
    </row>
    <row r="921" spans="2:2" ht="14.25" customHeight="1" x14ac:dyDescent="0.25">
      <c r="B921" s="9"/>
    </row>
    <row r="922" spans="2:2" ht="14.25" customHeight="1" x14ac:dyDescent="0.25">
      <c r="B922" s="9"/>
    </row>
    <row r="923" spans="2:2" ht="14.25" customHeight="1" x14ac:dyDescent="0.25">
      <c r="B923" s="9"/>
    </row>
    <row r="924" spans="2:2" ht="14.25" customHeight="1" x14ac:dyDescent="0.25">
      <c r="B924" s="9"/>
    </row>
    <row r="925" spans="2:2" ht="14.25" customHeight="1" x14ac:dyDescent="0.25">
      <c r="B925" s="9"/>
    </row>
    <row r="926" spans="2:2" ht="14.25" customHeight="1" x14ac:dyDescent="0.25">
      <c r="B926" s="9"/>
    </row>
    <row r="927" spans="2:2" ht="14.25" customHeight="1" x14ac:dyDescent="0.25">
      <c r="B927" s="9"/>
    </row>
    <row r="928" spans="2:2" ht="14.25" customHeight="1" x14ac:dyDescent="0.25">
      <c r="B928" s="9"/>
    </row>
    <row r="929" spans="2:2" ht="14.25" customHeight="1" x14ac:dyDescent="0.25">
      <c r="B929" s="9"/>
    </row>
    <row r="930" spans="2:2" ht="14.25" customHeight="1" x14ac:dyDescent="0.25">
      <c r="B930" s="9"/>
    </row>
    <row r="931" spans="2:2" ht="14.25" customHeight="1" x14ac:dyDescent="0.25">
      <c r="B931" s="9"/>
    </row>
    <row r="932" spans="2:2" ht="14.25" customHeight="1" x14ac:dyDescent="0.25">
      <c r="B932" s="9"/>
    </row>
    <row r="933" spans="2:2" ht="14.25" customHeight="1" x14ac:dyDescent="0.25">
      <c r="B933" s="9"/>
    </row>
    <row r="934" spans="2:2" ht="14.25" customHeight="1" x14ac:dyDescent="0.25">
      <c r="B934" s="9"/>
    </row>
    <row r="935" spans="2:2" ht="14.25" customHeight="1" x14ac:dyDescent="0.25">
      <c r="B935" s="9"/>
    </row>
    <row r="936" spans="2:2" ht="14.25" customHeight="1" x14ac:dyDescent="0.25">
      <c r="B936" s="9"/>
    </row>
    <row r="937" spans="2:2" ht="14.25" customHeight="1" x14ac:dyDescent="0.25">
      <c r="B937" s="9"/>
    </row>
    <row r="938" spans="2:2" ht="14.25" customHeight="1" x14ac:dyDescent="0.25">
      <c r="B938" s="9"/>
    </row>
    <row r="939" spans="2:2" ht="14.25" customHeight="1" x14ac:dyDescent="0.25">
      <c r="B939" s="9"/>
    </row>
    <row r="940" spans="2:2" ht="14.25" customHeight="1" x14ac:dyDescent="0.25">
      <c r="B940" s="9"/>
    </row>
    <row r="941" spans="2:2" ht="14.25" customHeight="1" x14ac:dyDescent="0.25">
      <c r="B941" s="9"/>
    </row>
    <row r="942" spans="2:2" ht="14.25" customHeight="1" x14ac:dyDescent="0.25">
      <c r="B942" s="9"/>
    </row>
    <row r="943" spans="2:2" ht="14.25" customHeight="1" x14ac:dyDescent="0.25">
      <c r="B943" s="9"/>
    </row>
    <row r="944" spans="2:2" ht="14.25" customHeight="1" x14ac:dyDescent="0.25">
      <c r="B944" s="9"/>
    </row>
    <row r="945" spans="2:2" ht="14.25" customHeight="1" x14ac:dyDescent="0.25">
      <c r="B945" s="9"/>
    </row>
    <row r="946" spans="2:2" ht="14.25" customHeight="1" x14ac:dyDescent="0.25">
      <c r="B946" s="9"/>
    </row>
    <row r="947" spans="2:2" ht="14.25" customHeight="1" x14ac:dyDescent="0.25">
      <c r="B947" s="9"/>
    </row>
    <row r="948" spans="2:2" ht="14.25" customHeight="1" x14ac:dyDescent="0.25">
      <c r="B948" s="9"/>
    </row>
    <row r="949" spans="2:2" ht="14.25" customHeight="1" x14ac:dyDescent="0.25">
      <c r="B949" s="9"/>
    </row>
    <row r="950" spans="2:2" ht="14.25" customHeight="1" x14ac:dyDescent="0.25">
      <c r="B950" s="9"/>
    </row>
    <row r="951" spans="2:2" ht="14.25" customHeight="1" x14ac:dyDescent="0.25">
      <c r="B951" s="9"/>
    </row>
    <row r="952" spans="2:2" ht="14.25" customHeight="1" x14ac:dyDescent="0.25">
      <c r="B952" s="9"/>
    </row>
    <row r="953" spans="2:2" ht="14.25" customHeight="1" x14ac:dyDescent="0.25">
      <c r="B953" s="9"/>
    </row>
    <row r="954" spans="2:2" ht="14.25" customHeight="1" x14ac:dyDescent="0.25">
      <c r="B954" s="9"/>
    </row>
    <row r="955" spans="2:2" ht="14.25" customHeight="1" x14ac:dyDescent="0.25">
      <c r="B955" s="9"/>
    </row>
    <row r="956" spans="2:2" ht="14.25" customHeight="1" x14ac:dyDescent="0.25">
      <c r="B956" s="9"/>
    </row>
    <row r="957" spans="2:2" ht="14.25" customHeight="1" x14ac:dyDescent="0.25">
      <c r="B957" s="9"/>
    </row>
    <row r="958" spans="2:2" ht="14.25" customHeight="1" x14ac:dyDescent="0.25">
      <c r="B958" s="9"/>
    </row>
    <row r="959" spans="2:2" ht="14.25" customHeight="1" x14ac:dyDescent="0.25">
      <c r="B959" s="9"/>
    </row>
    <row r="960" spans="2:2" ht="14.25" customHeight="1" x14ac:dyDescent="0.25">
      <c r="B960" s="9"/>
    </row>
    <row r="961" spans="2:2" ht="14.25" customHeight="1" x14ac:dyDescent="0.25">
      <c r="B961" s="9"/>
    </row>
    <row r="962" spans="2:2" ht="14.25" customHeight="1" x14ac:dyDescent="0.25">
      <c r="B962" s="9"/>
    </row>
    <row r="963" spans="2:2" ht="14.25" customHeight="1" x14ac:dyDescent="0.25">
      <c r="B963" s="9"/>
    </row>
    <row r="964" spans="2:2" ht="14.25" customHeight="1" x14ac:dyDescent="0.25">
      <c r="B964" s="9"/>
    </row>
    <row r="965" spans="2:2" ht="14.25" customHeight="1" x14ac:dyDescent="0.25">
      <c r="B965" s="9"/>
    </row>
    <row r="966" spans="2:2" ht="14.25" customHeight="1" x14ac:dyDescent="0.25">
      <c r="B966" s="9"/>
    </row>
    <row r="967" spans="2:2" ht="14.25" customHeight="1" x14ac:dyDescent="0.25">
      <c r="B967" s="9"/>
    </row>
    <row r="968" spans="2:2" ht="14.25" customHeight="1" x14ac:dyDescent="0.25">
      <c r="B968" s="9"/>
    </row>
    <row r="969" spans="2:2" ht="14.25" customHeight="1" x14ac:dyDescent="0.25">
      <c r="B969" s="9"/>
    </row>
    <row r="970" spans="2:2" ht="14.25" customHeight="1" x14ac:dyDescent="0.25">
      <c r="B970" s="9"/>
    </row>
    <row r="971" spans="2:2" ht="14.25" customHeight="1" x14ac:dyDescent="0.25">
      <c r="B971" s="9"/>
    </row>
    <row r="972" spans="2:2" ht="14.25" customHeight="1" x14ac:dyDescent="0.25">
      <c r="B972" s="9"/>
    </row>
    <row r="973" spans="2:2" ht="14.25" customHeight="1" x14ac:dyDescent="0.25">
      <c r="B973" s="9"/>
    </row>
    <row r="974" spans="2:2" ht="14.25" customHeight="1" x14ac:dyDescent="0.25">
      <c r="B974" s="9"/>
    </row>
    <row r="975" spans="2:2" ht="14.25" customHeight="1" x14ac:dyDescent="0.25">
      <c r="B975" s="9"/>
    </row>
    <row r="976" spans="2:2" ht="14.25" customHeight="1" x14ac:dyDescent="0.25">
      <c r="B976" s="9"/>
    </row>
    <row r="977" spans="2:2" ht="14.25" customHeight="1" x14ac:dyDescent="0.25">
      <c r="B977" s="9"/>
    </row>
    <row r="978" spans="2:2" ht="14.25" customHeight="1" x14ac:dyDescent="0.25">
      <c r="B978" s="9"/>
    </row>
    <row r="979" spans="2:2" ht="14.25" customHeight="1" x14ac:dyDescent="0.25">
      <c r="B979" s="9"/>
    </row>
    <row r="980" spans="2:2" ht="14.25" customHeight="1" x14ac:dyDescent="0.25">
      <c r="B980" s="9"/>
    </row>
    <row r="981" spans="2:2" ht="14.25" customHeight="1" x14ac:dyDescent="0.25">
      <c r="B981" s="9"/>
    </row>
    <row r="982" spans="2:2" ht="14.25" customHeight="1" x14ac:dyDescent="0.25">
      <c r="B982" s="9"/>
    </row>
    <row r="983" spans="2:2" ht="14.25" customHeight="1" x14ac:dyDescent="0.25">
      <c r="B983" s="9"/>
    </row>
    <row r="984" spans="2:2" ht="14.25" customHeight="1" x14ac:dyDescent="0.25">
      <c r="B984" s="9"/>
    </row>
    <row r="985" spans="2:2" ht="14.25" customHeight="1" x14ac:dyDescent="0.25">
      <c r="B985" s="9"/>
    </row>
    <row r="986" spans="2:2" ht="14.25" customHeight="1" x14ac:dyDescent="0.25">
      <c r="B986" s="9"/>
    </row>
    <row r="987" spans="2:2" ht="14.25" customHeight="1" x14ac:dyDescent="0.25">
      <c r="B987" s="9"/>
    </row>
    <row r="988" spans="2:2" ht="14.25" customHeight="1" x14ac:dyDescent="0.25">
      <c r="B988" s="9"/>
    </row>
    <row r="989" spans="2:2" ht="14.25" customHeight="1" x14ac:dyDescent="0.25">
      <c r="B989" s="9"/>
    </row>
    <row r="990" spans="2:2" ht="14.25" customHeight="1" x14ac:dyDescent="0.25">
      <c r="B990" s="9"/>
    </row>
    <row r="991" spans="2:2" ht="14.25" customHeight="1" x14ac:dyDescent="0.25">
      <c r="B991" s="9"/>
    </row>
    <row r="992" spans="2:2" ht="14.25" customHeight="1" x14ac:dyDescent="0.25">
      <c r="B992" s="9"/>
    </row>
    <row r="993" spans="2:2" ht="14.25" customHeight="1" x14ac:dyDescent="0.25">
      <c r="B993" s="9"/>
    </row>
    <row r="994" spans="2:2" ht="14.25" customHeight="1" x14ac:dyDescent="0.25">
      <c r="B994" s="9"/>
    </row>
    <row r="995" spans="2:2" ht="14.25" customHeight="1" x14ac:dyDescent="0.25">
      <c r="B995" s="9"/>
    </row>
    <row r="996" spans="2:2" ht="14.25" customHeight="1" x14ac:dyDescent="0.25">
      <c r="B996" s="9"/>
    </row>
    <row r="997" spans="2:2" ht="14.25" customHeight="1" x14ac:dyDescent="0.25">
      <c r="B997" s="9"/>
    </row>
    <row r="998" spans="2:2" ht="14.25" customHeight="1" x14ac:dyDescent="0.25">
      <c r="B998" s="9"/>
    </row>
    <row r="999" spans="2:2" ht="14.25" customHeight="1" x14ac:dyDescent="0.25">
      <c r="B999" s="9"/>
    </row>
    <row r="1000" spans="2:2" ht="14.25" customHeight="1" x14ac:dyDescent="0.25">
      <c r="B1000" s="9"/>
    </row>
    <row r="1001" spans="2:2" ht="14.25" customHeight="1" x14ac:dyDescent="0.25">
      <c r="B1001" s="9"/>
    </row>
    <row r="1002" spans="2:2" ht="14.25" customHeight="1" x14ac:dyDescent="0.25">
      <c r="B1002" s="9"/>
    </row>
    <row r="1003" spans="2:2" ht="14.25" customHeight="1" x14ac:dyDescent="0.25">
      <c r="B1003" s="9"/>
    </row>
    <row r="1004" spans="2:2" ht="14.25" customHeight="1" x14ac:dyDescent="0.25">
      <c r="B1004" s="9"/>
    </row>
    <row r="1005" spans="2:2" ht="14.25" customHeight="1" x14ac:dyDescent="0.25">
      <c r="B1005" s="9"/>
    </row>
    <row r="1006" spans="2:2" ht="14.25" customHeight="1" x14ac:dyDescent="0.25">
      <c r="B1006" s="9"/>
    </row>
    <row r="1007" spans="2:2" ht="14.25" customHeight="1" x14ac:dyDescent="0.25">
      <c r="B1007" s="9"/>
    </row>
    <row r="1008" spans="2:2" ht="14.25" customHeight="1" x14ac:dyDescent="0.25">
      <c r="B1008" s="9"/>
    </row>
    <row r="1009" spans="2:2" ht="14.25" customHeight="1" x14ac:dyDescent="0.25">
      <c r="B1009" s="9"/>
    </row>
    <row r="1010" spans="2:2" ht="14.25" customHeight="1" x14ac:dyDescent="0.25">
      <c r="B1010" s="9"/>
    </row>
    <row r="1011" spans="2:2" ht="14.25" customHeight="1" x14ac:dyDescent="0.25">
      <c r="B1011" s="9"/>
    </row>
    <row r="1012" spans="2:2" ht="14.25" customHeight="1" x14ac:dyDescent="0.25">
      <c r="B1012" s="9"/>
    </row>
    <row r="1013" spans="2:2" ht="14.25" customHeight="1" x14ac:dyDescent="0.25">
      <c r="B1013" s="9"/>
    </row>
    <row r="1014" spans="2:2" ht="14.25" customHeight="1" x14ac:dyDescent="0.25">
      <c r="B1014" s="9"/>
    </row>
    <row r="1015" spans="2:2" ht="14.25" customHeight="1" x14ac:dyDescent="0.25">
      <c r="B1015" s="9"/>
    </row>
    <row r="1016" spans="2:2" ht="14.25" customHeight="1" x14ac:dyDescent="0.25">
      <c r="B1016" s="9"/>
    </row>
    <row r="1017" spans="2:2" ht="14.25" customHeight="1" x14ac:dyDescent="0.25">
      <c r="B1017" s="9"/>
    </row>
    <row r="1018" spans="2:2" ht="14.25" customHeight="1" x14ac:dyDescent="0.25">
      <c r="B1018" s="9"/>
    </row>
    <row r="1019" spans="2:2" ht="14.25" customHeight="1" x14ac:dyDescent="0.25">
      <c r="B1019" s="9"/>
    </row>
    <row r="1020" spans="2:2" ht="14.25" customHeight="1" x14ac:dyDescent="0.25">
      <c r="B1020" s="9"/>
    </row>
    <row r="1021" spans="2:2" ht="14.25" customHeight="1" x14ac:dyDescent="0.25">
      <c r="B1021" s="9"/>
    </row>
    <row r="1022" spans="2:2" ht="14.25" customHeight="1" x14ac:dyDescent="0.25">
      <c r="B1022" s="9"/>
    </row>
    <row r="1023" spans="2:2" ht="14.25" customHeight="1" x14ac:dyDescent="0.25">
      <c r="B1023" s="9"/>
    </row>
    <row r="1024" spans="2:2" ht="14.25" customHeight="1" x14ac:dyDescent="0.25">
      <c r="B1024" s="9"/>
    </row>
    <row r="1025" spans="2:2" ht="14.25" customHeight="1" x14ac:dyDescent="0.25">
      <c r="B1025" s="9"/>
    </row>
    <row r="1026" spans="2:2" ht="14.25" customHeight="1" x14ac:dyDescent="0.25">
      <c r="B1026" s="9"/>
    </row>
    <row r="1027" spans="2:2" ht="14.25" customHeight="1" x14ac:dyDescent="0.25">
      <c r="B1027" s="9"/>
    </row>
    <row r="1028" spans="2:2" ht="14.25" customHeight="1" x14ac:dyDescent="0.25">
      <c r="B1028" s="9"/>
    </row>
    <row r="1029" spans="2:2" ht="14.25" customHeight="1" x14ac:dyDescent="0.25">
      <c r="B1029" s="9"/>
    </row>
    <row r="1030" spans="2:2" ht="14.25" customHeight="1" x14ac:dyDescent="0.25">
      <c r="B1030" s="9"/>
    </row>
    <row r="1031" spans="2:2" ht="14.25" customHeight="1" x14ac:dyDescent="0.25">
      <c r="B1031" s="9"/>
    </row>
    <row r="1032" spans="2:2" ht="14.25" customHeight="1" x14ac:dyDescent="0.25">
      <c r="B1032" s="9"/>
    </row>
    <row r="1033" spans="2:2" ht="14.25" customHeight="1" x14ac:dyDescent="0.25">
      <c r="B1033" s="9"/>
    </row>
    <row r="1034" spans="2:2" ht="14.25" customHeight="1" x14ac:dyDescent="0.25">
      <c r="B1034" s="9"/>
    </row>
    <row r="1035" spans="2:2" ht="14.25" customHeight="1" x14ac:dyDescent="0.25">
      <c r="B1035" s="9"/>
    </row>
    <row r="1036" spans="2:2" ht="14.25" customHeight="1" x14ac:dyDescent="0.25">
      <c r="B1036" s="9"/>
    </row>
    <row r="1037" spans="2:2" ht="14.25" customHeight="1" x14ac:dyDescent="0.25">
      <c r="B1037" s="9"/>
    </row>
    <row r="1038" spans="2:2" ht="14.25" customHeight="1" x14ac:dyDescent="0.25">
      <c r="B1038" s="9"/>
    </row>
    <row r="1039" spans="2:2" ht="14.25" customHeight="1" x14ac:dyDescent="0.25">
      <c r="B1039" s="9"/>
    </row>
    <row r="1040" spans="2:2" ht="14.25" customHeight="1" x14ac:dyDescent="0.25">
      <c r="B1040" s="9"/>
    </row>
    <row r="1041" spans="2:2" ht="14.25" customHeight="1" x14ac:dyDescent="0.25">
      <c r="B1041" s="9"/>
    </row>
    <row r="1042" spans="2:2" ht="14.25" customHeight="1" x14ac:dyDescent="0.25">
      <c r="B1042" s="9"/>
    </row>
    <row r="1043" spans="2:2" ht="14.25" customHeight="1" x14ac:dyDescent="0.25">
      <c r="B1043" s="9"/>
    </row>
    <row r="1044" spans="2:2" ht="14.25" customHeight="1" x14ac:dyDescent="0.25">
      <c r="B1044" s="9"/>
    </row>
    <row r="1045" spans="2:2" ht="14.25" customHeight="1" x14ac:dyDescent="0.25">
      <c r="B1045" s="9"/>
    </row>
    <row r="1046" spans="2:2" ht="14.25" customHeight="1" x14ac:dyDescent="0.25">
      <c r="B1046" s="9"/>
    </row>
    <row r="1047" spans="2:2" ht="14.25" customHeight="1" x14ac:dyDescent="0.25">
      <c r="B1047" s="9"/>
    </row>
    <row r="1048" spans="2:2" ht="14.25" customHeight="1" x14ac:dyDescent="0.25">
      <c r="B1048" s="9"/>
    </row>
    <row r="1049" spans="2:2" ht="14.25" customHeight="1" x14ac:dyDescent="0.25">
      <c r="B1049" s="9"/>
    </row>
    <row r="1050" spans="2:2" ht="14.25" customHeight="1" x14ac:dyDescent="0.25">
      <c r="B1050" s="9"/>
    </row>
    <row r="1051" spans="2:2" ht="14.25" customHeight="1" x14ac:dyDescent="0.25">
      <c r="B1051" s="9"/>
    </row>
    <row r="1052" spans="2:2" ht="14.25" customHeight="1" x14ac:dyDescent="0.25">
      <c r="B1052" s="9"/>
    </row>
    <row r="1053" spans="2:2" ht="14.25" customHeight="1" x14ac:dyDescent="0.25">
      <c r="B1053" s="9"/>
    </row>
    <row r="1054" spans="2:2" ht="14.25" customHeight="1" x14ac:dyDescent="0.25">
      <c r="B1054" s="9"/>
    </row>
    <row r="1055" spans="2:2" ht="14.25" customHeight="1" x14ac:dyDescent="0.25">
      <c r="B1055" s="9"/>
    </row>
    <row r="1056" spans="2:2" ht="14.25" customHeight="1" x14ac:dyDescent="0.25">
      <c r="B1056" s="9"/>
    </row>
    <row r="1057" spans="2:2" ht="14.25" customHeight="1" x14ac:dyDescent="0.25">
      <c r="B1057" s="9"/>
    </row>
    <row r="1058" spans="2:2" ht="14.25" customHeight="1" x14ac:dyDescent="0.25">
      <c r="B1058" s="9"/>
    </row>
    <row r="1059" spans="2:2" ht="14.25" customHeight="1" x14ac:dyDescent="0.25">
      <c r="B1059" s="9"/>
    </row>
  </sheetData>
  <mergeCells count="50">
    <mergeCell ref="B91:B92"/>
    <mergeCell ref="J5:L5"/>
    <mergeCell ref="B73:B74"/>
    <mergeCell ref="B77:B78"/>
    <mergeCell ref="B79:B82"/>
    <mergeCell ref="B86:B88"/>
    <mergeCell ref="B46:B47"/>
    <mergeCell ref="B48:B51"/>
    <mergeCell ref="B21:B24"/>
    <mergeCell ref="B27:B32"/>
    <mergeCell ref="B33:B35"/>
    <mergeCell ref="B36:B37"/>
    <mergeCell ref="B42:B45"/>
    <mergeCell ref="B89:B90"/>
    <mergeCell ref="B54:B55"/>
    <mergeCell ref="B66:B67"/>
    <mergeCell ref="H3:H4"/>
    <mergeCell ref="B15:B18"/>
    <mergeCell ref="D3:D4"/>
    <mergeCell ref="B3:B4"/>
    <mergeCell ref="C3:C4"/>
    <mergeCell ref="E3:E4"/>
    <mergeCell ref="G3:G4"/>
    <mergeCell ref="F3:F4"/>
    <mergeCell ref="B68:B69"/>
    <mergeCell ref="A5:A9"/>
    <mergeCell ref="A27:A39"/>
    <mergeCell ref="A42:A51"/>
    <mergeCell ref="A54:A59"/>
    <mergeCell ref="B56:B57"/>
    <mergeCell ref="B58:B59"/>
    <mergeCell ref="B38:B39"/>
    <mergeCell ref="B19:B20"/>
    <mergeCell ref="A62:A63"/>
    <mergeCell ref="J2:L2"/>
    <mergeCell ref="A66:A69"/>
    <mergeCell ref="A3:A4"/>
    <mergeCell ref="A95:A99"/>
    <mergeCell ref="A102:A107"/>
    <mergeCell ref="B95:B96"/>
    <mergeCell ref="B98:B99"/>
    <mergeCell ref="B106:B107"/>
    <mergeCell ref="B102:B103"/>
    <mergeCell ref="B104:B105"/>
    <mergeCell ref="A72:A74"/>
    <mergeCell ref="A77:A83"/>
    <mergeCell ref="A86:A92"/>
    <mergeCell ref="B5:B6"/>
    <mergeCell ref="A12:A24"/>
    <mergeCell ref="B12:B14"/>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workbookViewId="0">
      <selection activeCell="C4" sqref="A4:XFD14"/>
    </sheetView>
  </sheetViews>
  <sheetFormatPr defaultRowHeight="14.25" x14ac:dyDescent="0.2"/>
  <cols>
    <col min="1" max="1" width="19.75" customWidth="1"/>
    <col min="2" max="8" width="21" customWidth="1"/>
  </cols>
  <sheetData>
    <row r="1" spans="1:8" ht="15" x14ac:dyDescent="0.25">
      <c r="A1" s="10"/>
      <c r="B1" s="10"/>
      <c r="C1" s="10"/>
      <c r="D1" s="103" t="s">
        <v>153</v>
      </c>
      <c r="E1" s="103" t="s">
        <v>154</v>
      </c>
      <c r="F1" s="103" t="s">
        <v>155</v>
      </c>
      <c r="G1" s="103" t="s">
        <v>156</v>
      </c>
      <c r="H1" s="103" t="s">
        <v>135</v>
      </c>
    </row>
    <row r="2" spans="1:8" x14ac:dyDescent="0.2">
      <c r="A2" s="197" t="s">
        <v>104</v>
      </c>
      <c r="B2" s="197" t="s">
        <v>22</v>
      </c>
      <c r="C2" s="197" t="s">
        <v>112</v>
      </c>
      <c r="D2" s="202" t="s">
        <v>157</v>
      </c>
      <c r="E2" s="190" t="s">
        <v>158</v>
      </c>
      <c r="F2" s="190" t="s">
        <v>159</v>
      </c>
      <c r="G2" s="202" t="s">
        <v>160</v>
      </c>
      <c r="H2" s="202" t="s">
        <v>161</v>
      </c>
    </row>
    <row r="3" spans="1:8" x14ac:dyDescent="0.2">
      <c r="A3" s="179"/>
      <c r="B3" s="179"/>
      <c r="C3" s="179"/>
      <c r="D3" s="207"/>
      <c r="E3" s="203"/>
      <c r="F3" s="203"/>
      <c r="G3" s="203"/>
      <c r="H3" s="203"/>
    </row>
    <row r="4" spans="1:8" ht="43.5" customHeight="1" x14ac:dyDescent="0.25">
      <c r="A4" s="186" t="s">
        <v>101</v>
      </c>
      <c r="B4" s="193" t="s">
        <v>33</v>
      </c>
      <c r="C4" s="3" t="s">
        <v>28</v>
      </c>
      <c r="D4" s="120" t="s">
        <v>162</v>
      </c>
      <c r="E4" s="121" t="s">
        <v>162</v>
      </c>
      <c r="F4" s="122" t="s">
        <v>163</v>
      </c>
      <c r="G4" s="123" t="s">
        <v>164</v>
      </c>
      <c r="H4" s="124" t="s">
        <v>165</v>
      </c>
    </row>
    <row r="5" spans="1:8" ht="43.5" customHeight="1" x14ac:dyDescent="0.25">
      <c r="A5" s="187"/>
      <c r="B5" s="194"/>
      <c r="C5" s="3" t="s">
        <v>166</v>
      </c>
      <c r="D5" s="125" t="s">
        <v>167</v>
      </c>
      <c r="E5" s="124" t="s">
        <v>168</v>
      </c>
      <c r="F5" s="126" t="s">
        <v>169</v>
      </c>
      <c r="G5" s="121" t="s">
        <v>170</v>
      </c>
      <c r="H5" s="18"/>
    </row>
    <row r="6" spans="1:8" ht="43.5" customHeight="1" x14ac:dyDescent="0.25">
      <c r="A6" s="204"/>
      <c r="B6" s="13" t="s">
        <v>171</v>
      </c>
      <c r="C6" s="3" t="s">
        <v>29</v>
      </c>
      <c r="D6" s="6"/>
      <c r="E6" s="23"/>
      <c r="F6" s="7"/>
      <c r="G6" s="127"/>
      <c r="H6" s="121" t="s">
        <v>172</v>
      </c>
    </row>
    <row r="7" spans="1:8" ht="43.5" customHeight="1" x14ac:dyDescent="0.25">
      <c r="A7" s="204"/>
      <c r="B7" s="118" t="s">
        <v>34</v>
      </c>
      <c r="C7" s="128" t="s">
        <v>89</v>
      </c>
      <c r="D7" s="129" t="s">
        <v>173</v>
      </c>
      <c r="E7" s="17"/>
      <c r="F7" s="126" t="s">
        <v>174</v>
      </c>
      <c r="G7" s="17"/>
      <c r="H7" s="130"/>
    </row>
    <row r="8" spans="1:8" ht="43.5" customHeight="1" thickBot="1" x14ac:dyDescent="0.3">
      <c r="A8" s="204"/>
      <c r="B8" s="131" t="s">
        <v>87</v>
      </c>
      <c r="C8" s="132" t="s">
        <v>175</v>
      </c>
      <c r="D8" s="121" t="s">
        <v>176</v>
      </c>
      <c r="E8" s="133" t="s">
        <v>177</v>
      </c>
      <c r="F8" s="121" t="s">
        <v>178</v>
      </c>
      <c r="G8" s="18"/>
      <c r="H8" s="18"/>
    </row>
    <row r="9" spans="1:8" ht="43.5" customHeight="1" thickBot="1" x14ac:dyDescent="0.3">
      <c r="A9" s="184" t="s">
        <v>103</v>
      </c>
      <c r="B9" s="205" t="s">
        <v>88</v>
      </c>
      <c r="C9" s="134" t="s">
        <v>35</v>
      </c>
      <c r="D9" s="135" t="s">
        <v>179</v>
      </c>
      <c r="E9" s="135" t="s">
        <v>180</v>
      </c>
      <c r="F9" s="135" t="s">
        <v>181</v>
      </c>
      <c r="G9" s="135" t="s">
        <v>182</v>
      </c>
      <c r="H9" s="135" t="s">
        <v>183</v>
      </c>
    </row>
    <row r="10" spans="1:8" ht="43.5" customHeight="1" thickBot="1" x14ac:dyDescent="0.3">
      <c r="A10" s="184"/>
      <c r="B10" s="205"/>
      <c r="C10" s="136" t="s">
        <v>36</v>
      </c>
      <c r="D10" s="137" t="s">
        <v>184</v>
      </c>
      <c r="E10" s="137" t="s">
        <v>185</v>
      </c>
      <c r="F10" s="137" t="s">
        <v>186</v>
      </c>
      <c r="G10" s="137" t="s">
        <v>187</v>
      </c>
      <c r="H10" s="137" t="s">
        <v>188</v>
      </c>
    </row>
    <row r="11" spans="1:8" ht="43.5" customHeight="1" thickBot="1" x14ac:dyDescent="0.25">
      <c r="A11" s="184"/>
      <c r="B11" s="205"/>
      <c r="C11" s="69" t="s">
        <v>41</v>
      </c>
      <c r="D11" s="137" t="s">
        <v>167</v>
      </c>
      <c r="E11" s="137" t="s">
        <v>189</v>
      </c>
      <c r="F11" s="137" t="s">
        <v>189</v>
      </c>
      <c r="G11" s="137" t="s">
        <v>190</v>
      </c>
      <c r="H11" s="137" t="s">
        <v>191</v>
      </c>
    </row>
    <row r="12" spans="1:8" ht="43.5" customHeight="1" thickBot="1" x14ac:dyDescent="0.3">
      <c r="A12" s="184"/>
      <c r="B12" s="205" t="s">
        <v>32</v>
      </c>
      <c r="C12" s="68" t="s">
        <v>37</v>
      </c>
      <c r="D12" s="137" t="s">
        <v>192</v>
      </c>
      <c r="E12" s="17"/>
      <c r="F12" s="17"/>
      <c r="G12" s="7"/>
      <c r="H12" s="17"/>
    </row>
    <row r="13" spans="1:8" ht="43.5" customHeight="1" thickBot="1" x14ac:dyDescent="0.3">
      <c r="A13" s="184"/>
      <c r="B13" s="205"/>
      <c r="C13" s="68" t="s">
        <v>38</v>
      </c>
      <c r="D13" s="138" t="s">
        <v>193</v>
      </c>
      <c r="E13" s="121" t="s">
        <v>194</v>
      </c>
      <c r="F13" s="121" t="s">
        <v>195</v>
      </c>
      <c r="G13" s="139" t="s">
        <v>196</v>
      </c>
      <c r="H13" s="121" t="s">
        <v>197</v>
      </c>
    </row>
    <row r="14" spans="1:8" ht="43.5" customHeight="1" thickBot="1" x14ac:dyDescent="0.3">
      <c r="A14" s="184"/>
      <c r="B14" s="205"/>
      <c r="C14" s="68" t="s">
        <v>39</v>
      </c>
      <c r="D14" s="140"/>
      <c r="E14" s="130"/>
      <c r="F14" s="141"/>
      <c r="G14" s="18"/>
      <c r="H14" s="142"/>
    </row>
    <row r="15" spans="1:8" ht="75.75" customHeight="1" thickBot="1" x14ac:dyDescent="0.3">
      <c r="A15" s="184"/>
      <c r="B15" s="205"/>
      <c r="C15" s="69" t="s">
        <v>40</v>
      </c>
      <c r="D15" s="143" t="s">
        <v>198</v>
      </c>
      <c r="E15" s="17"/>
      <c r="F15" s="39"/>
      <c r="G15" s="121" t="s">
        <v>199</v>
      </c>
      <c r="H15" s="144"/>
    </row>
    <row r="16" spans="1:8" ht="150.75" thickBot="1" x14ac:dyDescent="0.3">
      <c r="A16" s="184"/>
      <c r="B16" s="205" t="s">
        <v>30</v>
      </c>
      <c r="C16" s="68" t="s">
        <v>42</v>
      </c>
      <c r="D16" s="137" t="s">
        <v>200</v>
      </c>
      <c r="E16" s="18"/>
      <c r="F16" s="18"/>
      <c r="G16" s="18"/>
      <c r="H16" s="18"/>
    </row>
    <row r="17" spans="1:8" ht="105" x14ac:dyDescent="0.25">
      <c r="A17" s="184"/>
      <c r="B17" s="205"/>
      <c r="C17" s="68" t="s">
        <v>43</v>
      </c>
      <c r="D17" s="145"/>
      <c r="E17" s="18"/>
      <c r="F17" s="18"/>
      <c r="G17" s="18"/>
      <c r="H17" s="18"/>
    </row>
    <row r="18" spans="1:8" ht="123.75" x14ac:dyDescent="0.25">
      <c r="A18" s="184"/>
      <c r="B18" s="206" t="s">
        <v>31</v>
      </c>
      <c r="C18" s="69" t="s">
        <v>44</v>
      </c>
      <c r="D18" s="121" t="s">
        <v>201</v>
      </c>
      <c r="E18" s="121" t="s">
        <v>202</v>
      </c>
      <c r="F18" s="146" t="s">
        <v>203</v>
      </c>
      <c r="G18" s="121" t="s">
        <v>204</v>
      </c>
      <c r="H18" s="126" t="s">
        <v>191</v>
      </c>
    </row>
    <row r="19" spans="1:8" ht="75" x14ac:dyDescent="0.2">
      <c r="A19" s="184"/>
      <c r="B19" s="206"/>
      <c r="C19" s="69" t="s">
        <v>45</v>
      </c>
      <c r="D19" s="145"/>
      <c r="E19" s="18"/>
      <c r="F19" s="18"/>
      <c r="G19" s="18"/>
      <c r="H19" s="18"/>
    </row>
    <row r="20" spans="1:8" ht="60" x14ac:dyDescent="0.2">
      <c r="A20" s="184"/>
      <c r="B20" s="206"/>
      <c r="C20" s="69" t="s">
        <v>46</v>
      </c>
      <c r="D20" s="145"/>
      <c r="E20" s="18"/>
      <c r="F20" s="18"/>
      <c r="G20" s="18"/>
      <c r="H20" s="18"/>
    </row>
    <row r="21" spans="1:8" ht="78.75" x14ac:dyDescent="0.25">
      <c r="A21" s="184"/>
      <c r="B21" s="206"/>
      <c r="C21" s="69" t="s">
        <v>47</v>
      </c>
      <c r="D21" s="145"/>
      <c r="E21" s="18"/>
      <c r="F21" s="18"/>
      <c r="G21" s="121" t="s">
        <v>205</v>
      </c>
      <c r="H21" s="18"/>
    </row>
    <row r="22" spans="1:8" ht="15" x14ac:dyDescent="0.2">
      <c r="A22" s="189" t="s">
        <v>117</v>
      </c>
      <c r="B22" s="193" t="s">
        <v>48</v>
      </c>
      <c r="C22" s="22"/>
      <c r="D22" s="38"/>
      <c r="E22" s="23"/>
      <c r="F22" s="23"/>
      <c r="G22" s="23"/>
      <c r="H22" s="23"/>
    </row>
    <row r="23" spans="1:8" ht="15" x14ac:dyDescent="0.2">
      <c r="A23" s="190"/>
      <c r="B23" s="200"/>
      <c r="C23" s="22"/>
      <c r="D23" s="6"/>
      <c r="E23" s="7"/>
      <c r="F23" s="7"/>
      <c r="G23" s="7"/>
      <c r="H23" s="7"/>
    </row>
    <row r="24" spans="1:8" ht="15" x14ac:dyDescent="0.2">
      <c r="A24" s="190"/>
      <c r="B24" s="200"/>
      <c r="C24" s="22"/>
      <c r="D24" s="6"/>
      <c r="E24" s="7"/>
      <c r="F24" s="7"/>
      <c r="G24" s="7"/>
      <c r="H24" s="7"/>
    </row>
    <row r="25" spans="1:8" ht="15" x14ac:dyDescent="0.2">
      <c r="A25" s="190"/>
      <c r="B25" s="200"/>
      <c r="C25" s="22"/>
      <c r="D25" s="6"/>
      <c r="E25" s="7"/>
      <c r="F25" s="7"/>
      <c r="G25" s="7"/>
      <c r="H25" s="7"/>
    </row>
    <row r="26" spans="1:8" ht="15" x14ac:dyDescent="0.2">
      <c r="A26" s="190"/>
      <c r="B26" s="200"/>
      <c r="C26" s="22"/>
      <c r="D26" s="6"/>
      <c r="E26" s="7"/>
      <c r="F26" s="7"/>
      <c r="G26" s="7"/>
      <c r="H26" s="7"/>
    </row>
    <row r="27" spans="1:8" ht="15" x14ac:dyDescent="0.2">
      <c r="A27" s="190"/>
      <c r="B27" s="194"/>
      <c r="C27" s="22"/>
      <c r="D27" s="6"/>
      <c r="E27" s="7"/>
      <c r="F27" s="7"/>
      <c r="G27" s="7"/>
      <c r="H27" s="7"/>
    </row>
    <row r="28" spans="1:8" ht="15" x14ac:dyDescent="0.2">
      <c r="A28" s="190"/>
      <c r="B28" s="193" t="s">
        <v>49</v>
      </c>
      <c r="C28" s="22"/>
      <c r="D28" s="6"/>
      <c r="E28" s="7"/>
      <c r="F28" s="7"/>
      <c r="G28" s="7"/>
      <c r="H28" s="7"/>
    </row>
    <row r="29" spans="1:8" ht="15" x14ac:dyDescent="0.2">
      <c r="A29" s="190"/>
      <c r="B29" s="200"/>
      <c r="C29" s="22"/>
      <c r="D29" s="6"/>
      <c r="E29" s="7"/>
      <c r="F29" s="7"/>
      <c r="G29" s="7"/>
      <c r="H29" s="7"/>
    </row>
    <row r="30" spans="1:8" ht="15" x14ac:dyDescent="0.2">
      <c r="A30" s="190"/>
      <c r="B30" s="194"/>
      <c r="C30" s="22"/>
      <c r="D30" s="6"/>
      <c r="E30" s="7"/>
      <c r="F30" s="7"/>
      <c r="G30" s="7"/>
      <c r="H30" s="7"/>
    </row>
    <row r="31" spans="1:8" ht="15" x14ac:dyDescent="0.2">
      <c r="A31" s="190"/>
      <c r="B31" s="193" t="s">
        <v>50</v>
      </c>
      <c r="C31" s="22"/>
      <c r="D31" s="6"/>
      <c r="E31" s="7"/>
      <c r="F31" s="7"/>
      <c r="G31" s="7"/>
      <c r="H31" s="7"/>
    </row>
    <row r="32" spans="1:8" ht="15" x14ac:dyDescent="0.2">
      <c r="A32" s="190"/>
      <c r="B32" s="194"/>
      <c r="C32" s="22"/>
      <c r="D32" s="6"/>
      <c r="E32" s="7"/>
      <c r="F32" s="7"/>
      <c r="G32" s="7"/>
      <c r="H32" s="7"/>
    </row>
    <row r="33" spans="1:8" ht="15" x14ac:dyDescent="0.2">
      <c r="A33" s="190"/>
      <c r="B33" s="193" t="s">
        <v>51</v>
      </c>
      <c r="C33" s="22"/>
      <c r="D33" s="6"/>
      <c r="E33" s="7"/>
      <c r="F33" s="7"/>
      <c r="G33" s="7"/>
      <c r="H33" s="7"/>
    </row>
    <row r="34" spans="1:8" ht="15" x14ac:dyDescent="0.2">
      <c r="A34" s="190"/>
      <c r="B34" s="194"/>
      <c r="C34" s="22"/>
      <c r="D34" s="42"/>
      <c r="E34" s="17"/>
      <c r="F34" s="17"/>
      <c r="G34" s="17"/>
      <c r="H34" s="17"/>
    </row>
    <row r="35" spans="1:8" ht="15" x14ac:dyDescent="0.2">
      <c r="A35" s="189" t="s">
        <v>102</v>
      </c>
      <c r="B35" s="193" t="s">
        <v>52</v>
      </c>
      <c r="C35" s="22"/>
      <c r="D35" s="38"/>
      <c r="E35" s="23"/>
      <c r="F35" s="23"/>
      <c r="G35" s="23"/>
      <c r="H35" s="23"/>
    </row>
    <row r="36" spans="1:8" ht="15" x14ac:dyDescent="0.2">
      <c r="A36" s="190"/>
      <c r="B36" s="200"/>
      <c r="C36" s="22"/>
      <c r="D36" s="6"/>
      <c r="E36" s="7"/>
      <c r="F36" s="7"/>
      <c r="G36" s="7"/>
      <c r="H36" s="7"/>
    </row>
    <row r="37" spans="1:8" ht="15" x14ac:dyDescent="0.2">
      <c r="A37" s="190"/>
      <c r="B37" s="200"/>
      <c r="C37" s="22"/>
      <c r="D37" s="6"/>
      <c r="E37" s="7"/>
      <c r="F37" s="7"/>
      <c r="G37" s="7"/>
      <c r="H37" s="7"/>
    </row>
    <row r="38" spans="1:8" ht="15" x14ac:dyDescent="0.2">
      <c r="A38" s="190"/>
      <c r="B38" s="194"/>
      <c r="C38" s="22"/>
      <c r="D38" s="6"/>
      <c r="E38" s="7"/>
      <c r="F38" s="7"/>
      <c r="G38" s="7"/>
      <c r="H38" s="7"/>
    </row>
    <row r="39" spans="1:8" ht="15" x14ac:dyDescent="0.25">
      <c r="A39" s="190"/>
      <c r="B39" s="193" t="s">
        <v>53</v>
      </c>
      <c r="C39" s="13"/>
      <c r="D39" s="79"/>
      <c r="E39" s="7"/>
      <c r="F39" s="7"/>
      <c r="G39" s="7"/>
      <c r="H39" s="7"/>
    </row>
    <row r="40" spans="1:8" ht="15" x14ac:dyDescent="0.25">
      <c r="A40" s="190"/>
      <c r="B40" s="194"/>
      <c r="C40" s="13" t="s">
        <v>206</v>
      </c>
      <c r="D40" s="79"/>
      <c r="E40" s="7"/>
      <c r="F40" s="7"/>
      <c r="G40" s="7"/>
      <c r="H40" s="7"/>
    </row>
    <row r="41" spans="1:8" ht="15" x14ac:dyDescent="0.2">
      <c r="A41" s="190"/>
      <c r="B41" s="193" t="s">
        <v>54</v>
      </c>
      <c r="C41" s="22"/>
      <c r="D41" s="6"/>
      <c r="E41" s="7"/>
      <c r="F41" s="7"/>
      <c r="G41" s="7"/>
      <c r="H41" s="7"/>
    </row>
    <row r="42" spans="1:8" ht="15" x14ac:dyDescent="0.2">
      <c r="A42" s="190"/>
      <c r="B42" s="200"/>
      <c r="C42" s="22"/>
      <c r="D42" s="6"/>
      <c r="E42" s="7"/>
      <c r="F42" s="7"/>
      <c r="G42" s="7"/>
      <c r="H42" s="7"/>
    </row>
    <row r="43" spans="1:8" ht="15" x14ac:dyDescent="0.2">
      <c r="A43" s="190"/>
      <c r="B43" s="200"/>
      <c r="C43" s="22"/>
      <c r="D43" s="6"/>
      <c r="E43" s="7"/>
      <c r="F43" s="7"/>
      <c r="G43" s="7"/>
      <c r="H43" s="7"/>
    </row>
    <row r="44" spans="1:8" ht="15" x14ac:dyDescent="0.2">
      <c r="A44" s="190"/>
      <c r="B44" s="200"/>
      <c r="C44" s="118"/>
      <c r="D44" s="42"/>
      <c r="E44" s="17"/>
      <c r="F44" s="17"/>
      <c r="G44" s="17"/>
      <c r="H44" s="17"/>
    </row>
    <row r="45" spans="1:8" ht="15" x14ac:dyDescent="0.2">
      <c r="A45" s="209" t="s">
        <v>55</v>
      </c>
      <c r="B45" s="200" t="s">
        <v>56</v>
      </c>
      <c r="C45" s="119"/>
      <c r="D45" s="119"/>
      <c r="E45" s="23"/>
      <c r="F45" s="23"/>
      <c r="G45" s="23"/>
      <c r="H45" s="147"/>
    </row>
    <row r="46" spans="1:8" ht="15" x14ac:dyDescent="0.2">
      <c r="A46" s="209"/>
      <c r="B46" s="194"/>
      <c r="C46" s="22"/>
      <c r="D46" s="22"/>
      <c r="E46" s="7"/>
      <c r="F46" s="7"/>
      <c r="G46" s="7"/>
      <c r="H46" s="148"/>
    </row>
    <row r="47" spans="1:8" ht="15" x14ac:dyDescent="0.2">
      <c r="A47" s="209"/>
      <c r="B47" s="193" t="s">
        <v>57</v>
      </c>
      <c r="C47" s="22"/>
      <c r="D47" s="22"/>
      <c r="E47" s="7"/>
      <c r="F47" s="7"/>
      <c r="G47" s="7"/>
      <c r="H47" s="148"/>
    </row>
    <row r="48" spans="1:8" ht="15" x14ac:dyDescent="0.2">
      <c r="A48" s="209"/>
      <c r="B48" s="194"/>
      <c r="C48" s="22"/>
      <c r="D48" s="22"/>
      <c r="E48" s="7"/>
      <c r="F48" s="7"/>
      <c r="G48" s="7"/>
      <c r="H48" s="148"/>
    </row>
    <row r="49" spans="1:8" ht="15" x14ac:dyDescent="0.2">
      <c r="A49" s="191"/>
      <c r="B49" s="193" t="s">
        <v>58</v>
      </c>
      <c r="C49" s="22"/>
      <c r="D49" s="22"/>
      <c r="E49" s="7"/>
      <c r="F49" s="7"/>
      <c r="G49" s="7"/>
      <c r="H49" s="148"/>
    </row>
    <row r="50" spans="1:8" ht="15" x14ac:dyDescent="0.2">
      <c r="A50" s="192"/>
      <c r="B50" s="194"/>
      <c r="C50" s="22"/>
      <c r="D50" s="22"/>
      <c r="E50" s="7"/>
      <c r="F50" s="7"/>
      <c r="G50" s="7"/>
      <c r="H50" s="149"/>
    </row>
    <row r="51" spans="1:8" ht="105" x14ac:dyDescent="0.25">
      <c r="A51" s="208" t="s">
        <v>23</v>
      </c>
      <c r="B51" s="3" t="s">
        <v>59</v>
      </c>
      <c r="C51" s="13"/>
      <c r="D51" s="38"/>
      <c r="E51" s="23"/>
      <c r="F51" s="23"/>
      <c r="G51" s="23"/>
      <c r="H51" s="38"/>
    </row>
    <row r="52" spans="1:8" ht="75" x14ac:dyDescent="0.2">
      <c r="A52" s="179"/>
      <c r="B52" s="22" t="s">
        <v>60</v>
      </c>
      <c r="C52" s="22"/>
      <c r="D52" s="6"/>
      <c r="E52" s="7"/>
      <c r="F52" s="7"/>
      <c r="G52" s="7"/>
      <c r="H52" s="17"/>
    </row>
    <row r="53" spans="1:8" ht="15" x14ac:dyDescent="0.2">
      <c r="A53" s="208" t="s">
        <v>61</v>
      </c>
      <c r="B53" s="193" t="s">
        <v>62</v>
      </c>
      <c r="C53" s="22"/>
      <c r="D53" s="38"/>
      <c r="E53" s="23"/>
      <c r="F53" s="23"/>
      <c r="G53" s="23"/>
      <c r="H53" s="23"/>
    </row>
    <row r="54" spans="1:8" ht="15" x14ac:dyDescent="0.2">
      <c r="A54" s="209"/>
      <c r="B54" s="194"/>
      <c r="C54" s="22"/>
      <c r="D54" s="6"/>
      <c r="E54" s="7"/>
      <c r="F54" s="7"/>
      <c r="G54" s="7"/>
      <c r="H54" s="7"/>
    </row>
    <row r="55" spans="1:8" ht="15" x14ac:dyDescent="0.2">
      <c r="A55" s="178"/>
      <c r="B55" s="193" t="s">
        <v>63</v>
      </c>
      <c r="C55" s="22"/>
      <c r="D55" s="6"/>
      <c r="E55" s="7"/>
      <c r="F55" s="7"/>
      <c r="G55" s="7"/>
      <c r="H55" s="7"/>
    </row>
    <row r="56" spans="1:8" ht="15" x14ac:dyDescent="0.2">
      <c r="A56" s="179"/>
      <c r="B56" s="194"/>
      <c r="C56" s="22"/>
      <c r="D56" s="42"/>
      <c r="E56" s="17"/>
      <c r="F56" s="17"/>
      <c r="G56" s="17"/>
      <c r="H56" s="17"/>
    </row>
    <row r="57" spans="1:8" ht="45" x14ac:dyDescent="0.2">
      <c r="A57" s="208" t="s">
        <v>64</v>
      </c>
      <c r="B57" s="3" t="s">
        <v>65</v>
      </c>
      <c r="C57" s="22"/>
      <c r="D57" s="38"/>
      <c r="E57" s="23"/>
      <c r="F57" s="23"/>
      <c r="G57" s="23"/>
      <c r="H57" s="23"/>
    </row>
    <row r="58" spans="1:8" ht="15" x14ac:dyDescent="0.2">
      <c r="A58" s="178"/>
      <c r="B58" s="193" t="s">
        <v>66</v>
      </c>
      <c r="C58" s="22"/>
      <c r="D58" s="6"/>
      <c r="E58" s="7"/>
      <c r="F58" s="7"/>
      <c r="G58" s="7"/>
      <c r="H58" s="17"/>
    </row>
    <row r="59" spans="1:8" ht="15" x14ac:dyDescent="0.2">
      <c r="A59" s="179"/>
      <c r="B59" s="194"/>
      <c r="C59" s="22"/>
      <c r="D59" s="42"/>
      <c r="E59" s="17"/>
      <c r="F59" s="17"/>
      <c r="G59" s="39"/>
      <c r="H59" s="150"/>
    </row>
    <row r="60" spans="1:8" ht="15" x14ac:dyDescent="0.25">
      <c r="A60" s="208" t="s">
        <v>67</v>
      </c>
      <c r="B60" s="193" t="s">
        <v>68</v>
      </c>
      <c r="C60" s="4"/>
      <c r="D60" s="38"/>
      <c r="E60" s="23"/>
      <c r="F60" s="23"/>
      <c r="G60" s="23"/>
      <c r="H60" s="23"/>
    </row>
    <row r="61" spans="1:8" ht="15" x14ac:dyDescent="0.25">
      <c r="A61" s="209"/>
      <c r="B61" s="194"/>
      <c r="C61" s="4"/>
      <c r="D61" s="6"/>
      <c r="E61" s="7"/>
      <c r="F61" s="7"/>
      <c r="G61" s="7"/>
      <c r="H61" s="7"/>
    </row>
    <row r="62" spans="1:8" ht="15" x14ac:dyDescent="0.25">
      <c r="A62" s="209"/>
      <c r="B62" s="193" t="s">
        <v>69</v>
      </c>
      <c r="C62" s="4"/>
      <c r="D62" s="6"/>
      <c r="E62" s="7"/>
      <c r="F62" s="7"/>
      <c r="G62" s="7"/>
      <c r="H62" s="7"/>
    </row>
    <row r="63" spans="1:8" ht="15" x14ac:dyDescent="0.2">
      <c r="A63" s="209"/>
      <c r="B63" s="200"/>
      <c r="C63" s="22"/>
      <c r="D63" s="6"/>
      <c r="E63" s="7"/>
      <c r="F63" s="7"/>
      <c r="G63" s="7"/>
      <c r="H63" s="7"/>
    </row>
    <row r="64" spans="1:8" ht="15" x14ac:dyDescent="0.25">
      <c r="A64" s="209"/>
      <c r="B64" s="200"/>
      <c r="C64" s="4"/>
      <c r="D64" s="6"/>
      <c r="E64" s="7"/>
      <c r="F64" s="7"/>
      <c r="G64" s="7"/>
      <c r="H64" s="7"/>
    </row>
    <row r="65" spans="1:8" ht="15" x14ac:dyDescent="0.2">
      <c r="A65" s="178"/>
      <c r="B65" s="194"/>
      <c r="C65" s="22"/>
      <c r="D65" s="6"/>
      <c r="E65" s="7"/>
      <c r="F65" s="7"/>
      <c r="G65" s="7"/>
      <c r="H65" s="7"/>
    </row>
    <row r="66" spans="1:8" ht="30" x14ac:dyDescent="0.2">
      <c r="A66" s="179"/>
      <c r="B66" s="22" t="s">
        <v>70</v>
      </c>
      <c r="C66" s="22"/>
      <c r="D66" s="42"/>
      <c r="E66" s="17"/>
      <c r="F66" s="17"/>
      <c r="G66" s="17"/>
      <c r="H66" s="17"/>
    </row>
    <row r="67" spans="1:8" ht="15" x14ac:dyDescent="0.2">
      <c r="A67" s="208" t="s">
        <v>24</v>
      </c>
      <c r="B67" s="193" t="s">
        <v>71</v>
      </c>
      <c r="C67" s="22"/>
      <c r="D67" s="38"/>
      <c r="E67" s="23"/>
      <c r="F67" s="23"/>
      <c r="G67" s="23"/>
      <c r="H67" s="23"/>
    </row>
    <row r="68" spans="1:8" ht="15" x14ac:dyDescent="0.2">
      <c r="A68" s="209"/>
      <c r="B68" s="200"/>
      <c r="C68" s="22"/>
      <c r="D68" s="6"/>
      <c r="E68" s="7"/>
      <c r="F68" s="7"/>
      <c r="G68" s="7"/>
      <c r="H68" s="7"/>
    </row>
    <row r="69" spans="1:8" ht="15" x14ac:dyDescent="0.2">
      <c r="A69" s="209"/>
      <c r="B69" s="194"/>
      <c r="C69" s="22"/>
      <c r="D69" s="6"/>
      <c r="E69" s="7"/>
      <c r="F69" s="7"/>
      <c r="G69" s="7"/>
      <c r="H69" s="7"/>
    </row>
    <row r="70" spans="1:8" ht="15" x14ac:dyDescent="0.2">
      <c r="A70" s="209"/>
      <c r="B70" s="193" t="s">
        <v>72</v>
      </c>
      <c r="C70" s="22"/>
      <c r="D70" s="6"/>
      <c r="E70" s="7"/>
      <c r="F70" s="7"/>
      <c r="G70" s="7"/>
      <c r="H70" s="7"/>
    </row>
    <row r="71" spans="1:8" ht="15" x14ac:dyDescent="0.2">
      <c r="A71" s="209"/>
      <c r="B71" s="194"/>
      <c r="C71" s="22"/>
      <c r="D71" s="6"/>
      <c r="E71" s="7"/>
      <c r="F71" s="7"/>
      <c r="G71" s="7"/>
      <c r="H71" s="7"/>
    </row>
    <row r="72" spans="1:8" ht="15" x14ac:dyDescent="0.2">
      <c r="A72" s="209"/>
      <c r="B72" s="193" t="s">
        <v>73</v>
      </c>
      <c r="C72" s="22"/>
      <c r="D72" s="6"/>
      <c r="E72" s="7"/>
      <c r="F72" s="7"/>
      <c r="G72" s="7"/>
      <c r="H72" s="7"/>
    </row>
    <row r="73" spans="1:8" ht="15" x14ac:dyDescent="0.2">
      <c r="A73" s="209"/>
      <c r="B73" s="194"/>
      <c r="C73" s="22"/>
      <c r="D73" s="42"/>
      <c r="E73" s="17"/>
      <c r="F73" s="17"/>
      <c r="G73" s="17"/>
      <c r="H73" s="17"/>
    </row>
    <row r="74" spans="1:8" ht="15" x14ac:dyDescent="0.2">
      <c r="A74" s="208" t="s">
        <v>74</v>
      </c>
      <c r="B74" s="193" t="s">
        <v>75</v>
      </c>
      <c r="C74" s="22"/>
      <c r="D74" s="38"/>
      <c r="E74" s="23"/>
      <c r="F74" s="23"/>
      <c r="G74" s="23"/>
      <c r="H74" s="23"/>
    </row>
    <row r="75" spans="1:8" ht="15" x14ac:dyDescent="0.2">
      <c r="A75" s="209"/>
      <c r="B75" s="194"/>
      <c r="C75" s="22"/>
      <c r="D75" s="6"/>
      <c r="E75" s="7"/>
      <c r="F75" s="7"/>
      <c r="G75" s="7"/>
      <c r="H75" s="7"/>
    </row>
    <row r="76" spans="1:8" ht="75" x14ac:dyDescent="0.25">
      <c r="A76" s="209"/>
      <c r="B76" s="13" t="s">
        <v>76</v>
      </c>
      <c r="C76" s="22"/>
      <c r="D76" s="6"/>
      <c r="E76" s="7"/>
      <c r="F76" s="7"/>
      <c r="G76" s="7"/>
      <c r="H76" s="7"/>
    </row>
    <row r="77" spans="1:8" ht="15" x14ac:dyDescent="0.2">
      <c r="A77" s="178"/>
      <c r="B77" s="193" t="s">
        <v>77</v>
      </c>
      <c r="C77" s="118"/>
      <c r="D77" s="42"/>
      <c r="E77" s="17"/>
      <c r="F77" s="17"/>
      <c r="G77" s="17"/>
      <c r="H77" s="17"/>
    </row>
    <row r="78" spans="1:8" ht="15" x14ac:dyDescent="0.25">
      <c r="A78" s="179"/>
      <c r="B78" s="194"/>
      <c r="C78" s="68"/>
      <c r="D78" s="151"/>
      <c r="E78" s="18"/>
      <c r="F78" s="18"/>
      <c r="G78" s="18"/>
      <c r="H78" s="18"/>
    </row>
    <row r="79" spans="1:8" ht="210" x14ac:dyDescent="0.25">
      <c r="A79" s="208" t="s">
        <v>25</v>
      </c>
      <c r="B79" s="193" t="s">
        <v>78</v>
      </c>
      <c r="C79" s="119" t="s">
        <v>81</v>
      </c>
      <c r="D79" s="126" t="s">
        <v>207</v>
      </c>
      <c r="E79" s="38" t="s">
        <v>208</v>
      </c>
      <c r="F79" s="152" t="s">
        <v>209</v>
      </c>
      <c r="G79" s="127"/>
      <c r="H79" s="153"/>
    </row>
    <row r="80" spans="1:8" ht="75" x14ac:dyDescent="0.2">
      <c r="A80" s="209"/>
      <c r="B80" s="194"/>
      <c r="C80" s="22" t="s">
        <v>82</v>
      </c>
      <c r="D80" s="6"/>
      <c r="E80" s="7"/>
      <c r="F80" s="7"/>
      <c r="G80" s="7"/>
      <c r="H80" s="23"/>
    </row>
    <row r="81" spans="1:8" ht="90" x14ac:dyDescent="0.25">
      <c r="A81" s="209"/>
      <c r="B81" s="193" t="s">
        <v>79</v>
      </c>
      <c r="C81" s="22" t="s">
        <v>83</v>
      </c>
      <c r="D81" s="154" t="s">
        <v>210</v>
      </c>
      <c r="E81" s="7"/>
      <c r="F81" s="7"/>
      <c r="G81" s="7"/>
      <c r="H81" s="7"/>
    </row>
    <row r="82" spans="1:8" ht="90" x14ac:dyDescent="0.2">
      <c r="A82" s="209"/>
      <c r="B82" s="194"/>
      <c r="C82" s="22" t="s">
        <v>84</v>
      </c>
      <c r="D82" s="6"/>
      <c r="E82" s="7"/>
      <c r="F82" s="7"/>
      <c r="G82" s="7"/>
      <c r="H82" s="7"/>
    </row>
    <row r="83" spans="1:8" ht="75" x14ac:dyDescent="0.2">
      <c r="A83" s="178"/>
      <c r="B83" s="193" t="s">
        <v>80</v>
      </c>
      <c r="C83" s="22" t="s">
        <v>85</v>
      </c>
      <c r="D83" s="6"/>
      <c r="E83" s="7"/>
      <c r="F83" s="7"/>
      <c r="G83" s="7"/>
      <c r="H83" s="7"/>
    </row>
    <row r="84" spans="1:8" ht="60" x14ac:dyDescent="0.2">
      <c r="A84" s="179"/>
      <c r="B84" s="194"/>
      <c r="C84" s="22" t="s">
        <v>86</v>
      </c>
      <c r="D84" s="42"/>
      <c r="E84" s="17"/>
      <c r="F84" s="17"/>
      <c r="G84" s="17"/>
      <c r="H84" s="17"/>
    </row>
    <row r="85" spans="1:8" ht="150" x14ac:dyDescent="0.25">
      <c r="A85" s="11" t="s">
        <v>26</v>
      </c>
      <c r="B85" s="1"/>
      <c r="C85" s="155"/>
      <c r="D85" s="156"/>
      <c r="E85" s="156"/>
      <c r="F85" s="156"/>
      <c r="G85" s="156"/>
      <c r="H85" s="156"/>
    </row>
    <row r="86" spans="1:8" ht="135" x14ac:dyDescent="0.25">
      <c r="A86" s="12" t="s">
        <v>27</v>
      </c>
      <c r="B86" s="8"/>
      <c r="C86" s="5"/>
      <c r="D86" s="157"/>
      <c r="E86" s="157"/>
      <c r="F86" s="83"/>
      <c r="G86" s="157"/>
      <c r="H86" s="83"/>
    </row>
  </sheetData>
  <mergeCells count="48">
    <mergeCell ref="B62:B65"/>
    <mergeCell ref="A74:A78"/>
    <mergeCell ref="B74:B75"/>
    <mergeCell ref="B77:B78"/>
    <mergeCell ref="A79:A84"/>
    <mergeCell ref="B79:B80"/>
    <mergeCell ref="B81:B82"/>
    <mergeCell ref="B83:B84"/>
    <mergeCell ref="A67:A73"/>
    <mergeCell ref="B67:B69"/>
    <mergeCell ref="B70:B71"/>
    <mergeCell ref="B72:B73"/>
    <mergeCell ref="A45:A50"/>
    <mergeCell ref="B45:B46"/>
    <mergeCell ref="B47:B48"/>
    <mergeCell ref="B49:B50"/>
    <mergeCell ref="A51:A52"/>
    <mergeCell ref="A53:A56"/>
    <mergeCell ref="B53:B54"/>
    <mergeCell ref="B55:B56"/>
    <mergeCell ref="A57:A59"/>
    <mergeCell ref="B58:B59"/>
    <mergeCell ref="A60:A66"/>
    <mergeCell ref="B60:B61"/>
    <mergeCell ref="A35:A44"/>
    <mergeCell ref="B35:B38"/>
    <mergeCell ref="B39:B40"/>
    <mergeCell ref="B41:B44"/>
    <mergeCell ref="G2:G3"/>
    <mergeCell ref="A22:A34"/>
    <mergeCell ref="B22:B27"/>
    <mergeCell ref="B28:B30"/>
    <mergeCell ref="B31:B32"/>
    <mergeCell ref="B33:B34"/>
    <mergeCell ref="H2:H3"/>
    <mergeCell ref="A4:A8"/>
    <mergeCell ref="B4:B5"/>
    <mergeCell ref="A9:A21"/>
    <mergeCell ref="B9:B11"/>
    <mergeCell ref="B12:B15"/>
    <mergeCell ref="B16:B17"/>
    <mergeCell ref="B18:B21"/>
    <mergeCell ref="A2:A3"/>
    <mergeCell ref="B2:B3"/>
    <mergeCell ref="C2:C3"/>
    <mergeCell ref="D2:D3"/>
    <mergeCell ref="E2:E3"/>
    <mergeCell ref="F2:F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6"/>
  <sheetViews>
    <sheetView tabSelected="1" topLeftCell="A10" workbookViewId="0">
      <selection activeCell="K20" sqref="K20"/>
    </sheetView>
  </sheetViews>
  <sheetFormatPr defaultColWidth="12.625" defaultRowHeight="15" customHeight="1" x14ac:dyDescent="0.2"/>
  <cols>
    <col min="1" max="1" width="13.25" customWidth="1"/>
    <col min="2" max="2" width="7.375" customWidth="1"/>
    <col min="3" max="3" width="6.75" customWidth="1"/>
    <col min="4" max="4" width="7.125" customWidth="1"/>
    <col min="5" max="5" width="6.75" customWidth="1"/>
    <col min="6" max="6" width="6.625" customWidth="1"/>
    <col min="7" max="7" width="6.375" customWidth="1"/>
    <col min="8" max="8" width="6.75" customWidth="1"/>
    <col min="9" max="9" width="7" customWidth="1"/>
    <col min="10" max="10" width="7.125" customWidth="1"/>
    <col min="11" max="12" width="7.375" customWidth="1"/>
    <col min="13" max="13" width="7.125" customWidth="1"/>
    <col min="14" max="23" width="7.625" customWidth="1"/>
  </cols>
  <sheetData>
    <row r="1" spans="1:16" s="10" customFormat="1" ht="15" customHeight="1" x14ac:dyDescent="0.2"/>
    <row r="2" spans="1:16" s="10" customFormat="1" ht="15" customHeight="1" x14ac:dyDescent="0.2"/>
    <row r="3" spans="1:16" s="10" customFormat="1" ht="15" customHeight="1" x14ac:dyDescent="0.2"/>
    <row r="4" spans="1:16" s="10" customFormat="1" ht="19.5" customHeight="1" x14ac:dyDescent="0.2"/>
    <row r="5" spans="1:16" ht="41.25" customHeight="1" x14ac:dyDescent="0.2">
      <c r="A5" s="54" t="s">
        <v>0</v>
      </c>
      <c r="B5" s="212" t="s">
        <v>138</v>
      </c>
      <c r="C5" s="213"/>
      <c r="D5" s="213"/>
      <c r="E5" s="213"/>
      <c r="F5" s="214"/>
    </row>
    <row r="6" spans="1:16" ht="26.25" customHeight="1" x14ac:dyDescent="0.2">
      <c r="A6" s="55" t="s">
        <v>1</v>
      </c>
      <c r="B6" s="215"/>
      <c r="C6" s="216"/>
      <c r="D6" s="216"/>
      <c r="E6" s="216"/>
      <c r="F6" s="217"/>
    </row>
    <row r="7" spans="1:16" ht="30.75" customHeight="1" x14ac:dyDescent="0.25">
      <c r="A7" s="218" t="s">
        <v>115</v>
      </c>
      <c r="B7" s="220" t="s">
        <v>2</v>
      </c>
      <c r="C7" s="221"/>
      <c r="D7" s="221"/>
      <c r="E7" s="221"/>
      <c r="F7" s="221"/>
      <c r="G7" s="221"/>
      <c r="H7" s="221"/>
      <c r="I7" s="221"/>
      <c r="J7" s="221"/>
      <c r="K7" s="221"/>
      <c r="L7" s="221"/>
      <c r="M7" s="222"/>
      <c r="N7" s="56"/>
      <c r="O7" s="210" t="s">
        <v>3</v>
      </c>
      <c r="P7" s="211"/>
    </row>
    <row r="8" spans="1:16" ht="26.25" customHeight="1" x14ac:dyDescent="0.25">
      <c r="A8" s="219"/>
      <c r="B8" s="57" t="s">
        <v>4</v>
      </c>
      <c r="C8" s="57" t="s">
        <v>5</v>
      </c>
      <c r="D8" s="57" t="s">
        <v>6</v>
      </c>
      <c r="E8" s="57" t="s">
        <v>7</v>
      </c>
      <c r="F8" s="57" t="s">
        <v>8</v>
      </c>
      <c r="G8" s="57" t="s">
        <v>9</v>
      </c>
      <c r="H8" s="57" t="s">
        <v>10</v>
      </c>
      <c r="I8" s="57" t="s">
        <v>11</v>
      </c>
      <c r="J8" s="57" t="s">
        <v>12</v>
      </c>
      <c r="K8" s="57" t="s">
        <v>13</v>
      </c>
      <c r="L8" s="57" t="s">
        <v>14</v>
      </c>
      <c r="M8" s="57" t="s">
        <v>15</v>
      </c>
      <c r="N8" s="57" t="s">
        <v>16</v>
      </c>
      <c r="O8" s="98" t="s">
        <v>17</v>
      </c>
      <c r="P8" s="98" t="s">
        <v>18</v>
      </c>
    </row>
    <row r="9" spans="1:16" ht="20.100000000000001" customHeight="1" x14ac:dyDescent="0.25">
      <c r="A9" s="58" t="s">
        <v>113</v>
      </c>
      <c r="B9" s="102">
        <f>'CO-PO mapping on PIs'!D11</f>
        <v>3</v>
      </c>
      <c r="C9" s="59">
        <f>'CO-PO mapping on PIs'!D26</f>
        <v>2</v>
      </c>
      <c r="D9" s="59"/>
      <c r="E9" s="59" t="str">
        <f>'CO-PO mapping on PIs'!D53</f>
        <v>-</v>
      </c>
      <c r="F9" s="59"/>
      <c r="G9" s="59"/>
      <c r="H9" s="59"/>
      <c r="I9" s="59"/>
      <c r="J9" s="60"/>
      <c r="K9" s="59"/>
      <c r="L9" s="59"/>
      <c r="M9" s="59">
        <f>'CO-PO mapping on PIs'!D109</f>
        <v>2</v>
      </c>
      <c r="N9" s="59">
        <f t="shared" ref="N9:N13" si="0">SUM(B9:M9)</f>
        <v>7</v>
      </c>
      <c r="O9" s="59" t="s">
        <v>116</v>
      </c>
      <c r="P9" s="59" t="s">
        <v>116</v>
      </c>
    </row>
    <row r="10" spans="1:16" ht="20.100000000000001" customHeight="1" x14ac:dyDescent="0.25">
      <c r="A10" s="61" t="s">
        <v>19</v>
      </c>
      <c r="B10" s="102">
        <f>'CO-PO mapping on PIs'!E11</f>
        <v>3</v>
      </c>
      <c r="C10" s="59">
        <f>'CO-PO mapping on PIs'!E26</f>
        <v>2</v>
      </c>
      <c r="D10" s="59"/>
      <c r="E10" s="59" t="str">
        <f>'CO-PO mapping on PIs'!E53</f>
        <v>-</v>
      </c>
      <c r="F10" s="59"/>
      <c r="G10" s="59"/>
      <c r="H10" s="59"/>
      <c r="I10" s="59"/>
      <c r="J10" s="60"/>
      <c r="K10" s="59"/>
      <c r="L10" s="59"/>
      <c r="M10" s="59" t="str">
        <f>'CO-PO mapping on PIs'!E109</f>
        <v>-</v>
      </c>
      <c r="N10" s="59">
        <f t="shared" si="0"/>
        <v>5</v>
      </c>
      <c r="O10" s="59" t="s">
        <v>116</v>
      </c>
      <c r="P10" s="59" t="s">
        <v>116</v>
      </c>
    </row>
    <row r="11" spans="1:16" ht="20.100000000000001" customHeight="1" x14ac:dyDescent="0.25">
      <c r="A11" s="61" t="s">
        <v>114</v>
      </c>
      <c r="B11" s="102">
        <f>'CO-PO mapping on PIs'!F11</f>
        <v>2</v>
      </c>
      <c r="C11" s="59">
        <f>'CO-PO mapping on PIs'!F26</f>
        <v>2</v>
      </c>
      <c r="D11" s="59"/>
      <c r="E11" s="59" t="str">
        <f>'CO-PO mapping on PIs'!G53</f>
        <v>-</v>
      </c>
      <c r="F11" s="59"/>
      <c r="G11" s="59"/>
      <c r="H11" s="60"/>
      <c r="I11" s="59"/>
      <c r="J11" s="60"/>
      <c r="K11" s="59"/>
      <c r="L11" s="59"/>
      <c r="M11" s="59">
        <f>'CO-PO mapping on PIs'!F109</f>
        <v>2</v>
      </c>
      <c r="N11" s="59">
        <f t="shared" si="0"/>
        <v>6</v>
      </c>
      <c r="O11" s="59" t="s">
        <v>116</v>
      </c>
      <c r="P11" s="59" t="s">
        <v>116</v>
      </c>
    </row>
    <row r="12" spans="1:16" ht="20.100000000000001" customHeight="1" x14ac:dyDescent="0.25">
      <c r="A12" s="61" t="s">
        <v>20</v>
      </c>
      <c r="B12" s="102">
        <f>'CO-PO mapping on PIs'!G11</f>
        <v>2</v>
      </c>
      <c r="C12" s="59">
        <f>'CO-PO mapping on PIs'!G26</f>
        <v>2</v>
      </c>
      <c r="D12" s="59"/>
      <c r="E12" s="59" t="s">
        <v>137</v>
      </c>
      <c r="F12" s="59"/>
      <c r="G12" s="59"/>
      <c r="H12" s="60"/>
      <c r="I12" s="59"/>
      <c r="J12" s="60"/>
      <c r="K12" s="59"/>
      <c r="L12" s="59"/>
      <c r="M12" s="59">
        <f>'CO-PO mapping on PIs'!G109</f>
        <v>2</v>
      </c>
      <c r="N12" s="59">
        <f t="shared" si="0"/>
        <v>6</v>
      </c>
      <c r="O12" s="59" t="s">
        <v>116</v>
      </c>
      <c r="P12" s="59" t="s">
        <v>116</v>
      </c>
    </row>
    <row r="13" spans="1:16" ht="20.100000000000001" customHeight="1" x14ac:dyDescent="0.25">
      <c r="A13" s="61" t="s">
        <v>21</v>
      </c>
      <c r="B13" s="102">
        <f>'CO-PO mapping on PIs'!H11</f>
        <v>2</v>
      </c>
      <c r="C13" s="59">
        <f>'CO-PO mapping on PIs'!H26</f>
        <v>2</v>
      </c>
      <c r="D13" s="59"/>
      <c r="E13" s="59" t="str">
        <f>'CO-PO mapping on PIs'!H53</f>
        <v>-</v>
      </c>
      <c r="F13" s="59"/>
      <c r="G13" s="59"/>
      <c r="H13" s="60"/>
      <c r="I13" s="59"/>
      <c r="J13" s="60"/>
      <c r="K13" s="59"/>
      <c r="L13" s="59"/>
      <c r="M13" s="59" t="str">
        <f>'CO-PO mapping on PIs'!H109</f>
        <v>-</v>
      </c>
      <c r="N13" s="59">
        <f t="shared" si="0"/>
        <v>4</v>
      </c>
      <c r="O13" s="59" t="s">
        <v>116</v>
      </c>
      <c r="P13" s="59" t="s">
        <v>116</v>
      </c>
    </row>
    <row r="14" spans="1:16" s="10" customFormat="1" ht="20.100000000000001" customHeight="1" x14ac:dyDescent="0.25">
      <c r="A14" s="61"/>
      <c r="B14" s="90"/>
      <c r="C14" s="59"/>
      <c r="D14" s="59"/>
      <c r="E14" s="59"/>
      <c r="F14" s="59"/>
      <c r="G14" s="59"/>
      <c r="H14" s="60"/>
      <c r="I14" s="59"/>
      <c r="J14" s="60"/>
      <c r="K14" s="59"/>
      <c r="L14" s="59"/>
      <c r="M14" s="59"/>
      <c r="N14" s="59"/>
      <c r="O14" s="59"/>
      <c r="P14" s="59"/>
    </row>
    <row r="15" spans="1:16" s="10" customFormat="1" ht="20.100000000000001" customHeight="1" x14ac:dyDescent="0.25">
      <c r="A15" s="88"/>
      <c r="B15" s="91"/>
      <c r="C15" s="92"/>
      <c r="D15" s="92"/>
      <c r="E15" s="92"/>
      <c r="F15" s="92"/>
      <c r="G15" s="92"/>
      <c r="H15" s="93"/>
      <c r="I15" s="92"/>
      <c r="J15" s="93"/>
      <c r="K15" s="92"/>
      <c r="L15" s="92"/>
      <c r="M15" s="92"/>
      <c r="N15" s="92"/>
      <c r="O15" s="92"/>
      <c r="P15" s="92"/>
    </row>
    <row r="16" spans="1:16" ht="20.100000000000001" customHeight="1" x14ac:dyDescent="0.25">
      <c r="A16" s="94" t="s">
        <v>16</v>
      </c>
      <c r="B16" s="95">
        <f t="shared" ref="B16:P16" si="1">IF(B17="-","-",SUM(B9:B13))</f>
        <v>12</v>
      </c>
      <c r="C16" s="95">
        <f t="shared" si="1"/>
        <v>10</v>
      </c>
      <c r="D16" s="95" t="str">
        <f t="shared" si="1"/>
        <v>-</v>
      </c>
      <c r="E16" s="95" t="str">
        <f t="shared" si="1"/>
        <v>-</v>
      </c>
      <c r="F16" s="95" t="str">
        <f t="shared" si="1"/>
        <v>-</v>
      </c>
      <c r="G16" s="95" t="str">
        <f t="shared" si="1"/>
        <v>-</v>
      </c>
      <c r="H16" s="95" t="str">
        <f t="shared" si="1"/>
        <v>-</v>
      </c>
      <c r="I16" s="95" t="str">
        <f t="shared" si="1"/>
        <v>-</v>
      </c>
      <c r="J16" s="95" t="str">
        <f t="shared" si="1"/>
        <v>-</v>
      </c>
      <c r="K16" s="95" t="str">
        <f t="shared" si="1"/>
        <v>-</v>
      </c>
      <c r="L16" s="95" t="str">
        <f t="shared" si="1"/>
        <v>-</v>
      </c>
      <c r="M16" s="95">
        <f t="shared" si="1"/>
        <v>6</v>
      </c>
      <c r="N16" s="95">
        <f t="shared" si="1"/>
        <v>28</v>
      </c>
      <c r="O16" s="95" t="str">
        <f t="shared" si="1"/>
        <v>-</v>
      </c>
      <c r="P16" s="95" t="str">
        <f t="shared" si="1"/>
        <v>-</v>
      </c>
    </row>
    <row r="17" spans="1:16" ht="14.25" customHeight="1" x14ac:dyDescent="0.25">
      <c r="A17" s="96" t="s">
        <v>108</v>
      </c>
      <c r="B17" s="97">
        <f t="shared" ref="B17:P17" si="2">IFERROR(ROUND(AVERAGEIF(B9:B13,"&lt;&gt;'-'"),0),"-")</f>
        <v>2</v>
      </c>
      <c r="C17" s="97">
        <f t="shared" si="2"/>
        <v>2</v>
      </c>
      <c r="D17" s="97" t="str">
        <f t="shared" si="2"/>
        <v>-</v>
      </c>
      <c r="E17" s="97" t="str">
        <f t="shared" si="2"/>
        <v>-</v>
      </c>
      <c r="F17" s="97" t="str">
        <f t="shared" si="2"/>
        <v>-</v>
      </c>
      <c r="G17" s="97" t="str">
        <f t="shared" si="2"/>
        <v>-</v>
      </c>
      <c r="H17" s="97" t="str">
        <f t="shared" si="2"/>
        <v>-</v>
      </c>
      <c r="I17" s="97" t="str">
        <f t="shared" si="2"/>
        <v>-</v>
      </c>
      <c r="J17" s="97" t="str">
        <f t="shared" si="2"/>
        <v>-</v>
      </c>
      <c r="K17" s="97" t="str">
        <f t="shared" si="2"/>
        <v>-</v>
      </c>
      <c r="L17" s="97" t="str">
        <f t="shared" si="2"/>
        <v>-</v>
      </c>
      <c r="M17" s="97">
        <f t="shared" si="2"/>
        <v>2</v>
      </c>
      <c r="N17" s="97">
        <f t="shared" si="2"/>
        <v>6</v>
      </c>
      <c r="O17" s="97" t="str">
        <f t="shared" si="2"/>
        <v>-</v>
      </c>
      <c r="P17" s="97" t="str">
        <f t="shared" si="2"/>
        <v>-</v>
      </c>
    </row>
    <row r="18" spans="1:16" ht="14.25" customHeight="1" x14ac:dyDescent="0.2">
      <c r="B18" s="86"/>
      <c r="C18" s="86"/>
      <c r="D18" s="86"/>
      <c r="E18" s="86"/>
    </row>
    <row r="19" spans="1:16" ht="15" customHeight="1" x14ac:dyDescent="0.2">
      <c r="B19" s="89"/>
      <c r="C19" s="86"/>
    </row>
    <row r="20" spans="1:16" ht="14.25" customHeight="1" x14ac:dyDescent="0.2">
      <c r="C20" s="10"/>
    </row>
    <row r="21" spans="1:16" ht="14.25" customHeight="1" x14ac:dyDescent="0.2">
      <c r="C21" s="33"/>
      <c r="D21" s="10"/>
      <c r="E21" s="10"/>
      <c r="F21" s="10"/>
    </row>
    <row r="22" spans="1:16" ht="15" customHeight="1" x14ac:dyDescent="0.2">
      <c r="C22" s="10"/>
      <c r="D22" s="10"/>
      <c r="E22" s="10"/>
      <c r="F22" s="10"/>
    </row>
    <row r="23" spans="1:16" ht="14.25" customHeight="1" x14ac:dyDescent="0.2">
      <c r="C23" s="10"/>
      <c r="D23" s="10"/>
      <c r="E23" s="10"/>
      <c r="F23" s="10"/>
      <c r="O23" s="10"/>
    </row>
    <row r="24" spans="1:16" ht="14.25" customHeight="1" x14ac:dyDescent="0.2">
      <c r="C24" s="10"/>
      <c r="D24" s="10"/>
      <c r="E24" s="10"/>
      <c r="F24" s="10"/>
      <c r="I24" s="89"/>
      <c r="O24" s="10"/>
    </row>
    <row r="25" spans="1:16" ht="14.25" customHeight="1" x14ac:dyDescent="0.2">
      <c r="C25" s="10"/>
      <c r="D25" s="10"/>
      <c r="E25" s="10"/>
      <c r="F25" s="10"/>
      <c r="N25" s="85"/>
      <c r="O25" s="85"/>
    </row>
    <row r="26" spans="1:16" ht="14.25" customHeight="1" x14ac:dyDescent="0.2">
      <c r="C26" s="10"/>
      <c r="D26" s="10"/>
      <c r="E26" s="10"/>
      <c r="F26" s="10"/>
    </row>
    <row r="27" spans="1:16" ht="14.25" customHeight="1" x14ac:dyDescent="0.2"/>
    <row r="28" spans="1:16" ht="14.25" customHeight="1" x14ac:dyDescent="0.2"/>
    <row r="29" spans="1:16" ht="14.25" customHeight="1" x14ac:dyDescent="0.2"/>
    <row r="30" spans="1:16" ht="14.25" customHeight="1" x14ac:dyDescent="0.2"/>
    <row r="31" spans="1:16" ht="14.25" customHeight="1" x14ac:dyDescent="0.2"/>
    <row r="32" spans="1:16"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sheetData>
  <mergeCells count="5">
    <mergeCell ref="O7:P7"/>
    <mergeCell ref="B5:F5"/>
    <mergeCell ref="B6:F6"/>
    <mergeCell ref="A7:A8"/>
    <mergeCell ref="B7:M7"/>
  </mergeCell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CLOs-COs</vt:lpstr>
      <vt:lpstr>CO-PO mapping on PIs</vt:lpstr>
      <vt:lpstr>Sheet1</vt:lpstr>
      <vt:lpstr>PAM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ADMIN</cp:lastModifiedBy>
  <dcterms:created xsi:type="dcterms:W3CDTF">2019-10-30T05:53:29Z</dcterms:created>
  <dcterms:modified xsi:type="dcterms:W3CDTF">2024-04-27T10:35:25Z</dcterms:modified>
</cp:coreProperties>
</file>